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28" firstSheet="4" activeTab="10"/>
  </bookViews>
  <sheets>
    <sheet name="Диаграмма1" sheetId="1" r:id="rId1"/>
    <sheet name="НОО" sheetId="2" r:id="rId2"/>
    <sheet name="ООО" sheetId="3" r:id="rId3"/>
    <sheet name="вариатив ОО" sheetId="4" r:id="rId4"/>
    <sheet name="СОО" sheetId="5" r:id="rId5"/>
    <sheet name="общий" sheetId="6" r:id="rId6"/>
    <sheet name="общий 1" sheetId="7" r:id="rId7"/>
    <sheet name="комплектование" sheetId="8" r:id="rId8"/>
    <sheet name="Лист1" sheetId="9" r:id="rId9"/>
    <sheet name="Внеурочный" sheetId="10" r:id="rId10"/>
    <sheet name="Лист2" sheetId="11" r:id="rId11"/>
  </sheets>
  <definedNames/>
  <calcPr fullCalcOnLoad="1"/>
</workbook>
</file>

<file path=xl/sharedStrings.xml><?xml version="1.0" encoding="utf-8"?>
<sst xmlns="http://schemas.openxmlformats.org/spreadsheetml/2006/main" count="761" uniqueCount="270">
  <si>
    <t>Предметные области</t>
  </si>
  <si>
    <t>Учебные предметы</t>
  </si>
  <si>
    <t>а</t>
  </si>
  <si>
    <t>б</t>
  </si>
  <si>
    <t>в</t>
  </si>
  <si>
    <t>г</t>
  </si>
  <si>
    <t>суммарное кол-во</t>
  </si>
  <si>
    <t>с делением</t>
  </si>
  <si>
    <t>домашнее обучение</t>
  </si>
  <si>
    <t>5 класс</t>
  </si>
  <si>
    <t>6 класс</t>
  </si>
  <si>
    <t>7 класс</t>
  </si>
  <si>
    <t>8 класс</t>
  </si>
  <si>
    <t>9 класс</t>
  </si>
  <si>
    <t>Количество часов в неделю</t>
  </si>
  <si>
    <t>Всего по ступени</t>
  </si>
  <si>
    <t>С учётом деления на группы</t>
  </si>
  <si>
    <t>Русский язык</t>
  </si>
  <si>
    <t>Литература</t>
  </si>
  <si>
    <t>Английский язык</t>
  </si>
  <si>
    <t>Математика</t>
  </si>
  <si>
    <t>Алгебра</t>
  </si>
  <si>
    <t>Геометрия</t>
  </si>
  <si>
    <t>Информатика и ИКТ</t>
  </si>
  <si>
    <t>История</t>
  </si>
  <si>
    <t>Обществознание</t>
  </si>
  <si>
    <t>География</t>
  </si>
  <si>
    <t>Природоведение</t>
  </si>
  <si>
    <t>Биология</t>
  </si>
  <si>
    <t>Физика</t>
  </si>
  <si>
    <t>Химия</t>
  </si>
  <si>
    <t>ИЗО</t>
  </si>
  <si>
    <t>Музыка</t>
  </si>
  <si>
    <t>Технология</t>
  </si>
  <si>
    <t>Черчение</t>
  </si>
  <si>
    <t>ОБЖ</t>
  </si>
  <si>
    <t>Физическая культура</t>
  </si>
  <si>
    <t>ИТОГО</t>
  </si>
  <si>
    <t>Региональный компонент</t>
  </si>
  <si>
    <t>Литература Восточной Сибири</t>
  </si>
  <si>
    <t>География Иркутской области</t>
  </si>
  <si>
    <t>Филология</t>
  </si>
  <si>
    <t>Естествознание</t>
  </si>
  <si>
    <t>Искусство</t>
  </si>
  <si>
    <t>Инвариантная часть</t>
  </si>
  <si>
    <t>ОПШК</t>
  </si>
  <si>
    <t>Информационная работа. Залог успеха</t>
  </si>
  <si>
    <t>Предметы по выбору, элективные курсы, факультативы</t>
  </si>
  <si>
    <t>Культура речи</t>
  </si>
  <si>
    <t>Риторика</t>
  </si>
  <si>
    <t>Уроки словесности</t>
  </si>
  <si>
    <t>Путешествие по карте языков мира</t>
  </si>
  <si>
    <t>Листая страницы семейного альбома</t>
  </si>
  <si>
    <t>Личность и экономика</t>
  </si>
  <si>
    <t>Азбука потребителя</t>
  </si>
  <si>
    <t>Подросток и закон</t>
  </si>
  <si>
    <t>Инварианты, графы, метод математической индукции и неравенства треугольника</t>
  </si>
  <si>
    <t>От сюжетной задачи к учебному предмету</t>
  </si>
  <si>
    <t>Теория сравнений, уравнений в целых числах, метод координат и классические теоремы геометрии</t>
  </si>
  <si>
    <t>Уравнения</t>
  </si>
  <si>
    <t>Математика подсказывает выбор профиля</t>
  </si>
  <si>
    <t>Компьютерная графика</t>
  </si>
  <si>
    <t>Творим проектируем в среде Scretch</t>
  </si>
  <si>
    <t>Байкаловедение</t>
  </si>
  <si>
    <t>Удивительные животные</t>
  </si>
  <si>
    <t>Химическая мозаика</t>
  </si>
  <si>
    <t>Технология укрепления и сбережения здоровья</t>
  </si>
  <si>
    <t>Магия красоты</t>
  </si>
  <si>
    <t>Рекреационная география</t>
  </si>
  <si>
    <t>Разумный образ жизни - основа крепкого здоровья, благополучия и успеха</t>
  </si>
  <si>
    <t>Экспериментальное решение задач по химии</t>
  </si>
  <si>
    <t>Художественная культура народов мира</t>
  </si>
  <si>
    <t>Индивидуальные консультации по предметам базового компонента</t>
  </si>
  <si>
    <t>Вариативная часть</t>
  </si>
  <si>
    <t>Предельно допустимая аудиторная нагрузка</t>
  </si>
  <si>
    <t>Итого суммарное количество часов</t>
  </si>
  <si>
    <t>10а</t>
  </si>
  <si>
    <t>10 кл.</t>
  </si>
  <si>
    <t>11 кл.</t>
  </si>
  <si>
    <t>Иностранный язык</t>
  </si>
  <si>
    <t>Итого</t>
  </si>
  <si>
    <t>Компонент образовательного учреждения</t>
  </si>
  <si>
    <t>История Сибири</t>
  </si>
  <si>
    <t>Психология самоопределения</t>
  </si>
  <si>
    <t>Русское правописание: орфография и пунктуация</t>
  </si>
  <si>
    <t>Деловой английский</t>
  </si>
  <si>
    <t>Исследования функций элементарными средствами</t>
  </si>
  <si>
    <t>Решение уравнений и неравенств с параметрами</t>
  </si>
  <si>
    <t>Создаём школьный сайт</t>
  </si>
  <si>
    <t>Политическая география</t>
  </si>
  <si>
    <t>Международные экономические отношения</t>
  </si>
  <si>
    <t>Основы психологии семейной жизни</t>
  </si>
  <si>
    <t>Права человека</t>
  </si>
  <si>
    <t>Химия в моей жизни</t>
  </si>
  <si>
    <t>Основы химических методов исследования вещества</t>
  </si>
  <si>
    <t>Человек и его здоровье</t>
  </si>
  <si>
    <t>Экологическая культура</t>
  </si>
  <si>
    <t>Итого суммарное колличество часов</t>
  </si>
  <si>
    <t>домашнее обучние</t>
  </si>
  <si>
    <t>Среднее (полное) общее образование</t>
  </si>
  <si>
    <t>10-11 кл.</t>
  </si>
  <si>
    <t>Основное общее образование</t>
  </si>
  <si>
    <t>д</t>
  </si>
  <si>
    <t>е</t>
  </si>
  <si>
    <t>Литературное чтение</t>
  </si>
  <si>
    <t>Окружающий мир</t>
  </si>
  <si>
    <t>Технология (труд)</t>
  </si>
  <si>
    <t>1 класс</t>
  </si>
  <si>
    <t>2 класс</t>
  </si>
  <si>
    <t>3 класс</t>
  </si>
  <si>
    <t>4 класс</t>
  </si>
  <si>
    <t>Суммарное кол-во</t>
  </si>
  <si>
    <t>с учётом деления</t>
  </si>
  <si>
    <t>Инвариантная  часть</t>
  </si>
  <si>
    <t>Информатика</t>
  </si>
  <si>
    <t>Предметы по выбору</t>
  </si>
  <si>
    <t>Проектная деятельность</t>
  </si>
  <si>
    <t>Ритмика</t>
  </si>
  <si>
    <t>Детская риторика</t>
  </si>
  <si>
    <t>Экономика</t>
  </si>
  <si>
    <t>Начальное общее образование</t>
  </si>
  <si>
    <t>1 - 4</t>
  </si>
  <si>
    <t>5 - 9</t>
  </si>
  <si>
    <t>10 - 11</t>
  </si>
  <si>
    <t>1 -11</t>
  </si>
  <si>
    <t>Инфрматика и ИКТ</t>
  </si>
  <si>
    <t>основы химических методов иследования вещества</t>
  </si>
  <si>
    <t>Эколгическая культура</t>
  </si>
  <si>
    <t>Вариативная  часть</t>
  </si>
  <si>
    <t>Комплексный учебный курс "Основы религиозных культур и светской этики"</t>
  </si>
  <si>
    <t>Учебный план МБОУ "Средняя общеобразовательная школа №4"</t>
  </si>
  <si>
    <t xml:space="preserve">                                                                                 Е.А. Уляхина, главный бухгалтер МБОУ "СОШ №4"</t>
  </si>
  <si>
    <t>Проверено:                                                        Т.И. Сыроватская, главный специалист УО ААМО</t>
  </si>
  <si>
    <t>Составлено:                                                       Т.Г Маскалёва, замдиректора по УВР</t>
  </si>
  <si>
    <t>Итого на I ступени обучения</t>
  </si>
  <si>
    <t>I ступень обучения</t>
  </si>
  <si>
    <t>А</t>
  </si>
  <si>
    <t>Б</t>
  </si>
  <si>
    <t>В</t>
  </si>
  <si>
    <t>Г</t>
  </si>
  <si>
    <t>Д</t>
  </si>
  <si>
    <t>Е</t>
  </si>
  <si>
    <t>наполняемость</t>
  </si>
  <si>
    <t>учащихся</t>
  </si>
  <si>
    <t>комплектов</t>
  </si>
  <si>
    <t>ГПД</t>
  </si>
  <si>
    <t>II ступень обучения</t>
  </si>
  <si>
    <t>Итого на II ступени обучения</t>
  </si>
  <si>
    <t>10 класс</t>
  </si>
  <si>
    <t>11 класс</t>
  </si>
  <si>
    <t>III ступень обучения</t>
  </si>
  <si>
    <t>Итого на III ступени обучения</t>
  </si>
  <si>
    <t>Всего по учреждению</t>
  </si>
  <si>
    <t>ПЛАН КОМПЛЕКТОВАНИЯ</t>
  </si>
  <si>
    <t>Муниципального бюджетного учреждения "Средняя общеобразовательная школа №4"</t>
  </si>
  <si>
    <t>Внеурочная деятельность</t>
  </si>
  <si>
    <t>Школа здоровья</t>
  </si>
  <si>
    <t>Юный инспектор движения</t>
  </si>
  <si>
    <t>Спортивно-оздоровительное</t>
  </si>
  <si>
    <t>Инфрмационная работа. Залог успеха</t>
  </si>
  <si>
    <t>Инвариант</t>
  </si>
  <si>
    <t>Часы по выбору</t>
  </si>
  <si>
    <t>сумма</t>
  </si>
  <si>
    <t>I ступень</t>
  </si>
  <si>
    <t>II ступень</t>
  </si>
  <si>
    <t>III ступень</t>
  </si>
  <si>
    <t>Всего</t>
  </si>
  <si>
    <t>В т.ч домашнее обучение</t>
  </si>
  <si>
    <t>Направления развития личности</t>
  </si>
  <si>
    <t>Внеурочные занятия по выбору ОУ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</si>
  <si>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</si>
  <si>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</si>
  <si>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</si>
  <si>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</si>
  <si>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</si>
  <si>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</si>
  <si>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</si>
  <si>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</si>
  <si>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</si>
  <si>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</si>
  <si>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>3а</t>
  </si>
  <si>
    <t>3б</t>
  </si>
  <si>
    <t>3в</t>
  </si>
  <si>
    <t>5г</t>
  </si>
  <si>
    <t>Максимально допустимая недельная нагрузка на 1 обучающегося</t>
  </si>
  <si>
    <t>Максимально допустимая годовая нагрузка на 1 обучающегося</t>
  </si>
  <si>
    <t>Количество часов в неделю по классам</t>
  </si>
  <si>
    <t>Всего в неделю</t>
  </si>
  <si>
    <t>всего</t>
  </si>
  <si>
    <t>Социальное</t>
  </si>
  <si>
    <t>Общеинтеллектуальное</t>
  </si>
  <si>
    <t>Общекультурное</t>
  </si>
  <si>
    <t>Духовно-нравственное</t>
  </si>
  <si>
    <t>Творим, проектируем в среде Scretch</t>
  </si>
  <si>
    <t>2е</t>
  </si>
  <si>
    <t>элективный курс</t>
  </si>
  <si>
    <t>кружок</t>
  </si>
  <si>
    <t>научное общество</t>
  </si>
  <si>
    <t>студия</t>
  </si>
  <si>
    <t>Самооборона</t>
  </si>
  <si>
    <t>Познай свой край</t>
  </si>
  <si>
    <t>План внеурочной деятельности МБОУ "Средняя общеобразовательная школа №4"</t>
  </si>
  <si>
    <t>секция</t>
  </si>
  <si>
    <t>Духовно-нравственное направление</t>
  </si>
  <si>
    <t>Общеинтеллектуальное направление</t>
  </si>
  <si>
    <t>Е.А. Успенская, главный бухгалтер</t>
  </si>
  <si>
    <t>Спортивно-оздоровительное направление</t>
  </si>
  <si>
    <t>Общекультурное направление</t>
  </si>
  <si>
    <t>5б</t>
  </si>
  <si>
    <t xml:space="preserve">Формы организации </t>
  </si>
  <si>
    <t>Социальное творчество школьников</t>
  </si>
  <si>
    <t>Развитие интеллектуальных умений</t>
  </si>
  <si>
    <t>Модуль "Научное общество учащихся"</t>
  </si>
  <si>
    <t>Загадки истории и современности</t>
  </si>
  <si>
    <t>предметно-ориентированный тренинг</t>
  </si>
  <si>
    <t>проектная деятельность</t>
  </si>
  <si>
    <t>дискуссионный клуб</t>
  </si>
  <si>
    <t>Великие этические учения</t>
  </si>
  <si>
    <t>Любительский театр</t>
  </si>
  <si>
    <t>театральные миниатюры</t>
  </si>
  <si>
    <t>Внеурочная деятельность (напрвление)</t>
  </si>
  <si>
    <t xml:space="preserve">Общеинтеллектуальное </t>
  </si>
  <si>
    <t>Социальное направление</t>
  </si>
  <si>
    <t>физкультурно-оздоровительный проект</t>
  </si>
  <si>
    <t>Русский народное творчество</t>
  </si>
  <si>
    <t>агитбригада</t>
  </si>
  <si>
    <t>"Юный инспектор движения"</t>
  </si>
  <si>
    <t>"Город мастеров"</t>
  </si>
  <si>
    <t>общественно-полезный проект</t>
  </si>
  <si>
    <t>"Республика детства"</t>
  </si>
  <si>
    <t>детская общественная организация</t>
  </si>
  <si>
    <t>"Доброта спасёт мир"</t>
  </si>
  <si>
    <t>социальный проект</t>
  </si>
  <si>
    <t>Звездопад успеха</t>
  </si>
  <si>
    <t>творческий проект</t>
  </si>
  <si>
    <t>познавательный проект</t>
  </si>
  <si>
    <t>Я - гражданин России</t>
  </si>
  <si>
    <t>Мир деятельности</t>
  </si>
  <si>
    <t>ж</t>
  </si>
  <si>
    <t>1е</t>
  </si>
  <si>
    <t>2ж</t>
  </si>
  <si>
    <t>3г</t>
  </si>
  <si>
    <t>3д</t>
  </si>
  <si>
    <t>3е</t>
  </si>
  <si>
    <t>3ж</t>
  </si>
  <si>
    <t>4а</t>
  </si>
  <si>
    <t>4б</t>
  </si>
  <si>
    <t>4в</t>
  </si>
  <si>
    <t>Мир геометрии</t>
  </si>
  <si>
    <t>Экономика и мы</t>
  </si>
  <si>
    <t>Я-исследователь</t>
  </si>
  <si>
    <t>Всего к финансированию</t>
  </si>
  <si>
    <t>Художественное творчество: станем волшебниками</t>
  </si>
  <si>
    <t>Растем здоровыми и сильными</t>
  </si>
  <si>
    <t>Путь к успеху</t>
  </si>
  <si>
    <t>Проект</t>
  </si>
  <si>
    <t>Социально-моделирующая игра</t>
  </si>
  <si>
    <t>Коллективное творческое дело (КТД)</t>
  </si>
  <si>
    <t>Научное общество</t>
  </si>
  <si>
    <t>Надпредметный спецкурс</t>
  </si>
  <si>
    <t>Интеллектуальный клуб</t>
  </si>
  <si>
    <t>Кружок</t>
  </si>
  <si>
    <t xml:space="preserve">Формы и виды деятельности </t>
  </si>
  <si>
    <t xml:space="preserve">Клуб </t>
  </si>
  <si>
    <t>Игры народов Азии</t>
  </si>
  <si>
    <t xml:space="preserve">Факультатив </t>
  </si>
  <si>
    <t>Смотрю  на мир глазами художника</t>
  </si>
  <si>
    <t>Игровая деятельность школьников</t>
  </si>
  <si>
    <t>ПРИЛОЖЕНИЕ №1 План внеурочной деятельности МБОУ "Мегетская средняя общеобразовательная школа"</t>
  </si>
  <si>
    <t xml:space="preserve">ИТОГО к финансированию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</si>
</sst>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3" xfId="0" applyFont="1" applyBorder="1" applyAlignment="1">
      <alignment textRotation="90"/>
    </xf>
    <xf numFmtId="0" fontId="54" fillId="0" borderId="12" xfId="0" applyFont="1" applyBorder="1" applyAlignment="1">
      <alignment textRotation="90"/>
    </xf>
    <xf numFmtId="0" fontId="54" fillId="33" borderId="14" xfId="0" applyFont="1" applyFill="1" applyBorder="1" applyAlignment="1">
      <alignment textRotation="90"/>
    </xf>
    <xf numFmtId="0" fontId="55" fillId="0" borderId="15" xfId="0" applyFont="1" applyBorder="1" applyAlignment="1">
      <alignment/>
    </xf>
    <xf numFmtId="0" fontId="53" fillId="33" borderId="1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33" borderId="20" xfId="0" applyFont="1" applyFill="1" applyBorder="1" applyAlignment="1">
      <alignment/>
    </xf>
    <xf numFmtId="0" fontId="55" fillId="0" borderId="21" xfId="0" applyFont="1" applyBorder="1" applyAlignment="1">
      <alignment/>
    </xf>
    <xf numFmtId="0" fontId="53" fillId="0" borderId="13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3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25" xfId="0" applyFont="1" applyBorder="1" applyAlignment="1">
      <alignment/>
    </xf>
    <xf numFmtId="0" fontId="53" fillId="33" borderId="26" xfId="0" applyFont="1" applyFill="1" applyBorder="1" applyAlignment="1">
      <alignment/>
    </xf>
    <xf numFmtId="0" fontId="54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33" xfId="0" applyFont="1" applyBorder="1" applyAlignment="1">
      <alignment/>
    </xf>
    <xf numFmtId="0" fontId="53" fillId="33" borderId="34" xfId="0" applyFont="1" applyFill="1" applyBorder="1" applyAlignment="1">
      <alignment/>
    </xf>
    <xf numFmtId="0" fontId="53" fillId="0" borderId="35" xfId="0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37" xfId="0" applyFont="1" applyBorder="1" applyAlignment="1">
      <alignment/>
    </xf>
    <xf numFmtId="0" fontId="54" fillId="0" borderId="38" xfId="0" applyFont="1" applyBorder="1" applyAlignment="1">
      <alignment/>
    </xf>
    <xf numFmtId="0" fontId="54" fillId="0" borderId="3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33" borderId="40" xfId="0" applyFont="1" applyFill="1" applyBorder="1" applyAlignment="1">
      <alignment/>
    </xf>
    <xf numFmtId="0" fontId="53" fillId="33" borderId="41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33" borderId="4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3" xfId="0" applyFont="1" applyBorder="1" applyAlignment="1">
      <alignment textRotation="90"/>
    </xf>
    <xf numFmtId="0" fontId="57" fillId="0" borderId="0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41" xfId="0" applyFont="1" applyBorder="1" applyAlignment="1">
      <alignment textRotation="90"/>
    </xf>
    <xf numFmtId="0" fontId="56" fillId="33" borderId="43" xfId="0" applyFont="1" applyFill="1" applyBorder="1" applyAlignment="1">
      <alignment textRotation="90"/>
    </xf>
    <xf numFmtId="0" fontId="56" fillId="33" borderId="24" xfId="0" applyFont="1" applyFill="1" applyBorder="1" applyAlignment="1">
      <alignment textRotation="90"/>
    </xf>
    <xf numFmtId="0" fontId="54" fillId="0" borderId="27" xfId="0" applyFont="1" applyBorder="1" applyAlignment="1">
      <alignment wrapText="1"/>
    </xf>
    <xf numFmtId="0" fontId="53" fillId="33" borderId="44" xfId="0" applyFont="1" applyFill="1" applyBorder="1" applyAlignment="1">
      <alignment/>
    </xf>
    <xf numFmtId="0" fontId="53" fillId="0" borderId="45" xfId="0" applyFont="1" applyBorder="1" applyAlignment="1">
      <alignment/>
    </xf>
    <xf numFmtId="0" fontId="53" fillId="33" borderId="46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33" borderId="47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2" xfId="0" applyFont="1" applyBorder="1" applyAlignment="1">
      <alignment textRotation="90"/>
    </xf>
    <xf numFmtId="0" fontId="53" fillId="0" borderId="15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0" xfId="0" applyFont="1" applyAlignment="1">
      <alignment/>
    </xf>
    <xf numFmtId="0" fontId="58" fillId="0" borderId="27" xfId="0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42" xfId="0" applyFont="1" applyBorder="1" applyAlignment="1">
      <alignment/>
    </xf>
    <xf numFmtId="0" fontId="59" fillId="0" borderId="42" xfId="0" applyFont="1" applyBorder="1" applyAlignment="1">
      <alignment textRotation="90"/>
    </xf>
    <xf numFmtId="0" fontId="58" fillId="0" borderId="40" xfId="0" applyFont="1" applyBorder="1" applyAlignment="1">
      <alignment textRotation="90"/>
    </xf>
    <xf numFmtId="0" fontId="58" fillId="2" borderId="43" xfId="0" applyFont="1" applyFill="1" applyBorder="1" applyAlignment="1">
      <alignment textRotation="90"/>
    </xf>
    <xf numFmtId="0" fontId="58" fillId="0" borderId="28" xfId="0" applyFont="1" applyBorder="1" applyAlignment="1">
      <alignment textRotation="90"/>
    </xf>
    <xf numFmtId="0" fontId="58" fillId="2" borderId="42" xfId="0" applyFont="1" applyFill="1" applyBorder="1" applyAlignment="1">
      <alignment textRotation="90"/>
    </xf>
    <xf numFmtId="0" fontId="58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2" borderId="16" xfId="0" applyFont="1" applyFill="1" applyBorder="1" applyAlignment="1">
      <alignment/>
    </xf>
    <xf numFmtId="0" fontId="53" fillId="2" borderId="20" xfId="0" applyFont="1" applyFill="1" applyBorder="1" applyAlignment="1">
      <alignment/>
    </xf>
    <xf numFmtId="0" fontId="53" fillId="0" borderId="50" xfId="0" applyFont="1" applyBorder="1" applyAlignment="1">
      <alignment/>
    </xf>
    <xf numFmtId="0" fontId="53" fillId="2" borderId="14" xfId="0" applyFont="1" applyFill="1" applyBorder="1" applyAlignment="1">
      <alignment/>
    </xf>
    <xf numFmtId="0" fontId="53" fillId="0" borderId="27" xfId="0" applyFont="1" applyBorder="1" applyAlignment="1">
      <alignment horizontal="center" vertical="center"/>
    </xf>
    <xf numFmtId="0" fontId="53" fillId="2" borderId="24" xfId="0" applyFont="1" applyFill="1" applyBorder="1" applyAlignment="1">
      <alignment/>
    </xf>
    <xf numFmtId="0" fontId="53" fillId="0" borderId="26" xfId="0" applyFont="1" applyBorder="1" applyAlignment="1">
      <alignment/>
    </xf>
    <xf numFmtId="0" fontId="53" fillId="2" borderId="26" xfId="0" applyFont="1" applyFill="1" applyBorder="1" applyAlignment="1">
      <alignment/>
    </xf>
    <xf numFmtId="0" fontId="53" fillId="0" borderId="51" xfId="0" applyFont="1" applyBorder="1" applyAlignment="1">
      <alignment/>
    </xf>
    <xf numFmtId="0" fontId="53" fillId="2" borderId="52" xfId="0" applyFont="1" applyFill="1" applyBorder="1" applyAlignment="1">
      <alignment/>
    </xf>
    <xf numFmtId="0" fontId="53" fillId="2" borderId="53" xfId="0" applyFont="1" applyFill="1" applyBorder="1" applyAlignment="1">
      <alignment/>
    </xf>
    <xf numFmtId="0" fontId="53" fillId="0" borderId="48" xfId="0" applyFont="1" applyBorder="1" applyAlignment="1">
      <alignment horizontal="center" vertical="center"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0" fontId="53" fillId="0" borderId="56" xfId="0" applyFont="1" applyBorder="1" applyAlignment="1">
      <alignment/>
    </xf>
    <xf numFmtId="0" fontId="53" fillId="2" borderId="56" xfId="0" applyFont="1" applyFill="1" applyBorder="1" applyAlignment="1">
      <alignment/>
    </xf>
    <xf numFmtId="0" fontId="53" fillId="0" borderId="57" xfId="0" applyFont="1" applyBorder="1" applyAlignment="1">
      <alignment/>
    </xf>
    <xf numFmtId="0" fontId="53" fillId="2" borderId="22" xfId="0" applyFont="1" applyFill="1" applyBorder="1" applyAlignment="1">
      <alignment/>
    </xf>
    <xf numFmtId="0" fontId="53" fillId="2" borderId="23" xfId="0" applyFont="1" applyFill="1" applyBorder="1" applyAlignment="1">
      <alignment/>
    </xf>
    <xf numFmtId="0" fontId="53" fillId="2" borderId="45" xfId="0" applyFont="1" applyFill="1" applyBorder="1" applyAlignment="1">
      <alignment/>
    </xf>
    <xf numFmtId="0" fontId="53" fillId="2" borderId="27" xfId="0" applyFont="1" applyFill="1" applyBorder="1" applyAlignment="1">
      <alignment/>
    </xf>
    <xf numFmtId="0" fontId="53" fillId="0" borderId="34" xfId="0" applyFont="1" applyBorder="1" applyAlignment="1">
      <alignment/>
    </xf>
    <xf numFmtId="0" fontId="53" fillId="2" borderId="34" xfId="0" applyFont="1" applyFill="1" applyBorder="1" applyAlignment="1">
      <alignment/>
    </xf>
    <xf numFmtId="0" fontId="53" fillId="0" borderId="58" xfId="0" applyFont="1" applyBorder="1" applyAlignment="1">
      <alignment/>
    </xf>
    <xf numFmtId="0" fontId="59" fillId="0" borderId="24" xfId="0" applyFont="1" applyBorder="1" applyAlignment="1">
      <alignment textRotation="90"/>
    </xf>
    <xf numFmtId="0" fontId="58" fillId="2" borderId="24" xfId="0" applyFont="1" applyFill="1" applyBorder="1" applyAlignment="1">
      <alignment textRotation="90"/>
    </xf>
    <xf numFmtId="0" fontId="58" fillId="0" borderId="24" xfId="0" applyFont="1" applyBorder="1" applyAlignment="1">
      <alignment textRotation="90"/>
    </xf>
    <xf numFmtId="0" fontId="53" fillId="0" borderId="44" xfId="0" applyFont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59" xfId="0" applyFont="1" applyBorder="1" applyAlignment="1">
      <alignment/>
    </xf>
    <xf numFmtId="0" fontId="53" fillId="0" borderId="60" xfId="0" applyFont="1" applyBorder="1" applyAlignment="1">
      <alignment/>
    </xf>
    <xf numFmtId="0" fontId="53" fillId="2" borderId="12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2" borderId="43" xfId="0" applyFont="1" applyFill="1" applyBorder="1" applyAlignment="1">
      <alignment/>
    </xf>
    <xf numFmtId="0" fontId="60" fillId="0" borderId="19" xfId="0" applyFont="1" applyBorder="1" applyAlignment="1">
      <alignment/>
    </xf>
    <xf numFmtId="164" fontId="60" fillId="0" borderId="19" xfId="0" applyNumberFormat="1" applyFont="1" applyBorder="1" applyAlignment="1">
      <alignment/>
    </xf>
    <xf numFmtId="0" fontId="61" fillId="0" borderId="19" xfId="0" applyFont="1" applyBorder="1" applyAlignment="1">
      <alignment/>
    </xf>
    <xf numFmtId="164" fontId="61" fillId="0" borderId="19" xfId="0" applyNumberFormat="1" applyFont="1" applyBorder="1" applyAlignment="1">
      <alignment/>
    </xf>
    <xf numFmtId="0" fontId="61" fillId="2" borderId="19" xfId="0" applyFont="1" applyFill="1" applyBorder="1" applyAlignment="1">
      <alignment/>
    </xf>
    <xf numFmtId="164" fontId="61" fillId="2" borderId="19" xfId="0" applyNumberFormat="1" applyFont="1" applyFill="1" applyBorder="1" applyAlignment="1">
      <alignment/>
    </xf>
    <xf numFmtId="0" fontId="53" fillId="2" borderId="30" xfId="0" applyFont="1" applyFill="1" applyBorder="1" applyAlignment="1">
      <alignment/>
    </xf>
    <xf numFmtId="0" fontId="53" fillId="2" borderId="42" xfId="0" applyFont="1" applyFill="1" applyBorder="1" applyAlignment="1">
      <alignment/>
    </xf>
    <xf numFmtId="0" fontId="56" fillId="2" borderId="24" xfId="0" applyFont="1" applyFill="1" applyBorder="1" applyAlignment="1">
      <alignment textRotation="90"/>
    </xf>
    <xf numFmtId="0" fontId="53" fillId="2" borderId="46" xfId="0" applyFont="1" applyFill="1" applyBorder="1" applyAlignment="1">
      <alignment/>
    </xf>
    <xf numFmtId="0" fontId="53" fillId="2" borderId="47" xfId="0" applyFont="1" applyFill="1" applyBorder="1" applyAlignment="1">
      <alignment/>
    </xf>
    <xf numFmtId="0" fontId="53" fillId="2" borderId="60" xfId="0" applyFont="1" applyFill="1" applyBorder="1" applyAlignment="1">
      <alignment/>
    </xf>
    <xf numFmtId="0" fontId="53" fillId="0" borderId="48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22" xfId="0" applyFont="1" applyBorder="1" applyAlignment="1">
      <alignment textRotation="90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2" borderId="16" xfId="0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2" borderId="20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2" borderId="14" xfId="0" applyFont="1" applyFill="1" applyBorder="1" applyAlignment="1">
      <alignment/>
    </xf>
    <xf numFmtId="0" fontId="54" fillId="0" borderId="27" xfId="0" applyFont="1" applyBorder="1" applyAlignment="1">
      <alignment horizontal="left" vertical="center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2" borderId="24" xfId="0" applyFont="1" applyFill="1" applyBorder="1" applyAlignment="1">
      <alignment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0" fontId="54" fillId="2" borderId="43" xfId="0" applyFont="1" applyFill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4" fillId="2" borderId="28" xfId="0" applyFont="1" applyFill="1" applyBorder="1" applyAlignment="1">
      <alignment/>
    </xf>
    <xf numFmtId="0" fontId="54" fillId="2" borderId="29" xfId="0" applyFont="1" applyFill="1" applyBorder="1" applyAlignment="1">
      <alignment/>
    </xf>
    <xf numFmtId="0" fontId="54" fillId="2" borderId="42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4" fillId="0" borderId="28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2" borderId="52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2" borderId="3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2" borderId="53" xfId="0" applyFont="1" applyFill="1" applyBorder="1" applyAlignment="1">
      <alignment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0" fontId="54" fillId="2" borderId="56" xfId="0" applyFont="1" applyFill="1" applyBorder="1" applyAlignment="1">
      <alignment/>
    </xf>
    <xf numFmtId="0" fontId="54" fillId="0" borderId="33" xfId="0" applyFont="1" applyBorder="1" applyAlignment="1">
      <alignment/>
    </xf>
    <xf numFmtId="0" fontId="54" fillId="0" borderId="32" xfId="0" applyFont="1" applyBorder="1" applyAlignment="1">
      <alignment/>
    </xf>
    <xf numFmtId="0" fontId="54" fillId="2" borderId="34" xfId="0" applyFont="1" applyFill="1" applyBorder="1" applyAlignment="1">
      <alignment/>
    </xf>
    <xf numFmtId="0" fontId="54" fillId="0" borderId="20" xfId="0" applyFont="1" applyBorder="1" applyAlignment="1">
      <alignment/>
    </xf>
    <xf numFmtId="0" fontId="54" fillId="2" borderId="62" xfId="0" applyFont="1" applyFill="1" applyBorder="1" applyAlignment="1">
      <alignment/>
    </xf>
    <xf numFmtId="0" fontId="54" fillId="0" borderId="25" xfId="0" applyFont="1" applyBorder="1" applyAlignment="1">
      <alignment/>
    </xf>
    <xf numFmtId="0" fontId="54" fillId="0" borderId="37" xfId="0" applyFont="1" applyBorder="1" applyAlignment="1">
      <alignment/>
    </xf>
    <xf numFmtId="0" fontId="54" fillId="2" borderId="26" xfId="0" applyFont="1" applyFill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62" fillId="0" borderId="19" xfId="0" applyFont="1" applyBorder="1" applyAlignment="1">
      <alignment/>
    </xf>
    <xf numFmtId="0" fontId="62" fillId="33" borderId="19" xfId="0" applyFont="1" applyFill="1" applyBorder="1" applyAlignment="1">
      <alignment/>
    </xf>
    <xf numFmtId="0" fontId="62" fillId="0" borderId="19" xfId="0" applyFont="1" applyFill="1" applyBorder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54" fillId="0" borderId="19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54" fillId="0" borderId="34" xfId="0" applyFont="1" applyBorder="1" applyAlignment="1">
      <alignment/>
    </xf>
    <xf numFmtId="0" fontId="54" fillId="0" borderId="13" xfId="0" applyFont="1" applyBorder="1" applyAlignment="1">
      <alignment wrapText="1"/>
    </xf>
    <xf numFmtId="0" fontId="54" fillId="0" borderId="14" xfId="0" applyFont="1" applyBorder="1" applyAlignment="1">
      <alignment/>
    </xf>
    <xf numFmtId="0" fontId="54" fillId="0" borderId="58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4" fillId="0" borderId="51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3" fillId="0" borderId="63" xfId="0" applyFont="1" applyBorder="1" applyAlignment="1">
      <alignment/>
    </xf>
    <xf numFmtId="0" fontId="53" fillId="33" borderId="64" xfId="0" applyFont="1" applyFill="1" applyBorder="1" applyAlignment="1">
      <alignment/>
    </xf>
    <xf numFmtId="0" fontId="53" fillId="33" borderId="53" xfId="0" applyFont="1" applyFill="1" applyBorder="1" applyAlignment="1">
      <alignment/>
    </xf>
    <xf numFmtId="0" fontId="63" fillId="0" borderId="65" xfId="0" applyFont="1" applyFill="1" applyBorder="1" applyAlignment="1">
      <alignment/>
    </xf>
    <xf numFmtId="0" fontId="63" fillId="0" borderId="66" xfId="0" applyFont="1" applyFill="1" applyBorder="1" applyAlignment="1">
      <alignment/>
    </xf>
    <xf numFmtId="0" fontId="63" fillId="0" borderId="67" xfId="0" applyFont="1" applyFill="1" applyBorder="1" applyAlignment="1">
      <alignment/>
    </xf>
    <xf numFmtId="0" fontId="58" fillId="0" borderId="63" xfId="0" applyFont="1" applyBorder="1" applyAlignment="1">
      <alignment/>
    </xf>
    <xf numFmtId="0" fontId="53" fillId="0" borderId="68" xfId="0" applyFont="1" applyBorder="1" applyAlignment="1">
      <alignment/>
    </xf>
    <xf numFmtId="0" fontId="53" fillId="0" borderId="69" xfId="0" applyFont="1" applyBorder="1" applyAlignment="1">
      <alignment/>
    </xf>
    <xf numFmtId="0" fontId="53" fillId="0" borderId="70" xfId="0" applyFont="1" applyBorder="1" applyAlignment="1">
      <alignment/>
    </xf>
    <xf numFmtId="0" fontId="53" fillId="0" borderId="65" xfId="0" applyFont="1" applyBorder="1" applyAlignment="1">
      <alignment/>
    </xf>
    <xf numFmtId="0" fontId="54" fillId="0" borderId="65" xfId="0" applyFont="1" applyBorder="1" applyAlignment="1">
      <alignment wrapText="1"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7" xfId="0" applyFont="1" applyFill="1" applyBorder="1" applyAlignment="1">
      <alignment wrapText="1"/>
    </xf>
    <xf numFmtId="0" fontId="54" fillId="0" borderId="61" xfId="0" applyFont="1" applyBorder="1" applyAlignment="1">
      <alignment/>
    </xf>
    <xf numFmtId="0" fontId="53" fillId="33" borderId="60" xfId="0" applyFont="1" applyFill="1" applyBorder="1" applyAlignment="1">
      <alignment/>
    </xf>
    <xf numFmtId="0" fontId="54" fillId="0" borderId="34" xfId="0" applyFont="1" applyBorder="1" applyAlignment="1">
      <alignment wrapText="1"/>
    </xf>
    <xf numFmtId="0" fontId="56" fillId="0" borderId="12" xfId="0" applyFont="1" applyBorder="1" applyAlignment="1">
      <alignment/>
    </xf>
    <xf numFmtId="0" fontId="56" fillId="0" borderId="54" xfId="0" applyFont="1" applyBorder="1" applyAlignment="1">
      <alignment wrapText="1"/>
    </xf>
    <xf numFmtId="0" fontId="56" fillId="0" borderId="55" xfId="0" applyFont="1" applyBorder="1" applyAlignment="1">
      <alignment wrapText="1"/>
    </xf>
    <xf numFmtId="0" fontId="56" fillId="0" borderId="71" xfId="0" applyFont="1" applyBorder="1" applyAlignment="1">
      <alignment wrapText="1"/>
    </xf>
    <xf numFmtId="0" fontId="56" fillId="0" borderId="53" xfId="0" applyFont="1" applyBorder="1" applyAlignment="1">
      <alignment horizontal="center" wrapText="1"/>
    </xf>
    <xf numFmtId="0" fontId="56" fillId="0" borderId="53" xfId="0" applyFont="1" applyBorder="1" applyAlignment="1">
      <alignment wrapText="1"/>
    </xf>
    <xf numFmtId="0" fontId="54" fillId="20" borderId="17" xfId="0" applyFont="1" applyFill="1" applyBorder="1" applyAlignment="1">
      <alignment/>
    </xf>
    <xf numFmtId="0" fontId="54" fillId="20" borderId="58" xfId="0" applyFont="1" applyFill="1" applyBorder="1" applyAlignment="1">
      <alignment/>
    </xf>
    <xf numFmtId="0" fontId="54" fillId="16" borderId="17" xfId="0" applyFont="1" applyFill="1" applyBorder="1" applyAlignment="1">
      <alignment/>
    </xf>
    <xf numFmtId="0" fontId="54" fillId="34" borderId="17" xfId="0" applyFont="1" applyFill="1" applyBorder="1" applyAlignment="1">
      <alignment/>
    </xf>
    <xf numFmtId="0" fontId="54" fillId="0" borderId="6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4" fillId="2" borderId="72" xfId="0" applyFont="1" applyFill="1" applyBorder="1" applyAlignment="1">
      <alignment/>
    </xf>
    <xf numFmtId="0" fontId="54" fillId="2" borderId="73" xfId="0" applyFont="1" applyFill="1" applyBorder="1" applyAlignment="1">
      <alignment/>
    </xf>
    <xf numFmtId="0" fontId="53" fillId="0" borderId="74" xfId="0" applyFont="1" applyBorder="1" applyAlignment="1">
      <alignment/>
    </xf>
    <xf numFmtId="0" fontId="53" fillId="0" borderId="61" xfId="0" applyFont="1" applyBorder="1" applyAlignment="1">
      <alignment/>
    </xf>
    <xf numFmtId="0" fontId="53" fillId="0" borderId="66" xfId="0" applyFont="1" applyBorder="1" applyAlignment="1">
      <alignment/>
    </xf>
    <xf numFmtId="0" fontId="53" fillId="0" borderId="75" xfId="0" applyFont="1" applyBorder="1" applyAlignment="1">
      <alignment/>
    </xf>
    <xf numFmtId="0" fontId="58" fillId="0" borderId="44" xfId="0" applyFont="1" applyBorder="1" applyAlignment="1">
      <alignment/>
    </xf>
    <xf numFmtId="0" fontId="53" fillId="0" borderId="53" xfId="0" applyFont="1" applyBorder="1" applyAlignment="1">
      <alignment/>
    </xf>
    <xf numFmtId="0" fontId="53" fillId="0" borderId="52" xfId="0" applyFont="1" applyBorder="1" applyAlignment="1">
      <alignment/>
    </xf>
    <xf numFmtId="0" fontId="58" fillId="0" borderId="45" xfId="0" applyFont="1" applyBorder="1" applyAlignment="1">
      <alignment/>
    </xf>
    <xf numFmtId="0" fontId="53" fillId="2" borderId="50" xfId="0" applyFont="1" applyFill="1" applyBorder="1" applyAlignment="1">
      <alignment/>
    </xf>
    <xf numFmtId="0" fontId="54" fillId="0" borderId="18" xfId="0" applyFont="1" applyFill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24" xfId="0" applyFont="1" applyBorder="1" applyAlignment="1">
      <alignment/>
    </xf>
    <xf numFmtId="0" fontId="0" fillId="35" borderId="32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53" fillId="35" borderId="59" xfId="0" applyFont="1" applyFill="1" applyBorder="1" applyAlignment="1">
      <alignment/>
    </xf>
    <xf numFmtId="0" fontId="53" fillId="35" borderId="60" xfId="0" applyFont="1" applyFill="1" applyBorder="1" applyAlignment="1">
      <alignment/>
    </xf>
    <xf numFmtId="0" fontId="54" fillId="0" borderId="35" xfId="0" applyFont="1" applyBorder="1" applyAlignment="1">
      <alignment/>
    </xf>
    <xf numFmtId="0" fontId="54" fillId="0" borderId="69" xfId="0" applyFont="1" applyBorder="1" applyAlignment="1">
      <alignment horizontal="left"/>
    </xf>
    <xf numFmtId="0" fontId="54" fillId="0" borderId="62" xfId="0" applyFont="1" applyBorder="1" applyAlignment="1">
      <alignment horizontal="left"/>
    </xf>
    <xf numFmtId="0" fontId="54" fillId="0" borderId="45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30" xfId="0" applyFont="1" applyBorder="1" applyAlignment="1">
      <alignment wrapText="1"/>
    </xf>
    <xf numFmtId="0" fontId="54" fillId="0" borderId="44" xfId="0" applyFont="1" applyBorder="1" applyAlignment="1">
      <alignment/>
    </xf>
    <xf numFmtId="0" fontId="54" fillId="0" borderId="46" xfId="0" applyFont="1" applyBorder="1" applyAlignment="1">
      <alignment/>
    </xf>
    <xf numFmtId="0" fontId="54" fillId="0" borderId="53" xfId="0" applyFont="1" applyBorder="1" applyAlignment="1">
      <alignment/>
    </xf>
    <xf numFmtId="0" fontId="56" fillId="0" borderId="76" xfId="0" applyFont="1" applyBorder="1" applyAlignment="1">
      <alignment/>
    </xf>
    <xf numFmtId="0" fontId="54" fillId="36" borderId="33" xfId="0" applyFont="1" applyFill="1" applyBorder="1" applyAlignment="1">
      <alignment wrapText="1"/>
    </xf>
    <xf numFmtId="0" fontId="54" fillId="36" borderId="32" xfId="0" applyFont="1" applyFill="1" applyBorder="1" applyAlignment="1">
      <alignment wrapText="1"/>
    </xf>
    <xf numFmtId="0" fontId="54" fillId="36" borderId="32" xfId="0" applyFont="1" applyFill="1" applyBorder="1" applyAlignment="1">
      <alignment/>
    </xf>
    <xf numFmtId="0" fontId="54" fillId="36" borderId="46" xfId="0" applyFont="1" applyFill="1" applyBorder="1" applyAlignment="1">
      <alignment/>
    </xf>
    <xf numFmtId="0" fontId="54" fillId="36" borderId="34" xfId="0" applyFont="1" applyFill="1" applyBorder="1" applyAlignment="1">
      <alignment/>
    </xf>
    <xf numFmtId="0" fontId="54" fillId="36" borderId="33" xfId="0" applyFont="1" applyFill="1" applyBorder="1" applyAlignment="1">
      <alignment/>
    </xf>
    <xf numFmtId="0" fontId="54" fillId="0" borderId="16" xfId="0" applyFont="1" applyBorder="1" applyAlignment="1">
      <alignment/>
    </xf>
    <xf numFmtId="0" fontId="54" fillId="0" borderId="33" xfId="0" applyFont="1" applyFill="1" applyBorder="1" applyAlignment="1">
      <alignment/>
    </xf>
    <xf numFmtId="0" fontId="54" fillId="0" borderId="32" xfId="0" applyFont="1" applyFill="1" applyBorder="1" applyAlignment="1">
      <alignment/>
    </xf>
    <xf numFmtId="0" fontId="54" fillId="0" borderId="34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36" borderId="18" xfId="0" applyFont="1" applyFill="1" applyBorder="1" applyAlignment="1">
      <alignment wrapText="1"/>
    </xf>
    <xf numFmtId="0" fontId="54" fillId="36" borderId="19" xfId="0" applyFont="1" applyFill="1" applyBorder="1" applyAlignment="1">
      <alignment wrapText="1"/>
    </xf>
    <xf numFmtId="0" fontId="54" fillId="36" borderId="19" xfId="0" applyFont="1" applyFill="1" applyBorder="1" applyAlignment="1">
      <alignment/>
    </xf>
    <xf numFmtId="0" fontId="54" fillId="36" borderId="30" xfId="0" applyFont="1" applyFill="1" applyBorder="1" applyAlignment="1">
      <alignment/>
    </xf>
    <xf numFmtId="0" fontId="54" fillId="36" borderId="20" xfId="0" applyFont="1" applyFill="1" applyBorder="1" applyAlignment="1">
      <alignment/>
    </xf>
    <xf numFmtId="0" fontId="54" fillId="36" borderId="18" xfId="0" applyFont="1" applyFill="1" applyBorder="1" applyAlignment="1">
      <alignment/>
    </xf>
    <xf numFmtId="0" fontId="54" fillId="36" borderId="30" xfId="0" applyFont="1" applyFill="1" applyBorder="1" applyAlignment="1">
      <alignment wrapText="1"/>
    </xf>
    <xf numFmtId="0" fontId="54" fillId="36" borderId="20" xfId="0" applyFont="1" applyFill="1" applyBorder="1" applyAlignment="1">
      <alignment wrapText="1"/>
    </xf>
    <xf numFmtId="0" fontId="64" fillId="37" borderId="12" xfId="0" applyFont="1" applyFill="1" applyBorder="1" applyAlignment="1">
      <alignment horizontal="right"/>
    </xf>
    <xf numFmtId="0" fontId="64" fillId="37" borderId="13" xfId="0" applyFont="1" applyFill="1" applyBorder="1" applyAlignment="1">
      <alignment horizontal="right"/>
    </xf>
    <xf numFmtId="0" fontId="54" fillId="0" borderId="77" xfId="0" applyFont="1" applyBorder="1" applyAlignment="1">
      <alignment/>
    </xf>
    <xf numFmtId="0" fontId="64" fillId="37" borderId="19" xfId="0" applyFont="1" applyFill="1" applyBorder="1" applyAlignment="1">
      <alignment horizontal="right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6" fillId="0" borderId="78" xfId="0" applyFont="1" applyBorder="1" applyAlignment="1">
      <alignment horizontal="center" wrapText="1"/>
    </xf>
    <xf numFmtId="0" fontId="54" fillId="0" borderId="61" xfId="0" applyFont="1" applyBorder="1" applyAlignment="1">
      <alignment horizontal="center" wrapText="1"/>
    </xf>
    <xf numFmtId="0" fontId="54" fillId="0" borderId="74" xfId="0" applyFont="1" applyBorder="1" applyAlignment="1">
      <alignment horizontal="center" wrapText="1"/>
    </xf>
    <xf numFmtId="0" fontId="54" fillId="0" borderId="59" xfId="0" applyFont="1" applyBorder="1" applyAlignment="1">
      <alignment wrapText="1"/>
    </xf>
    <xf numFmtId="0" fontId="54" fillId="0" borderId="41" xfId="0" applyFont="1" applyBorder="1" applyAlignment="1">
      <alignment wrapText="1"/>
    </xf>
    <xf numFmtId="0" fontId="54" fillId="0" borderId="43" xfId="0" applyFont="1" applyBorder="1" applyAlignment="1">
      <alignment wrapText="1"/>
    </xf>
    <xf numFmtId="0" fontId="54" fillId="0" borderId="79" xfId="0" applyFont="1" applyBorder="1" applyAlignment="1">
      <alignment horizontal="left" wrapText="1"/>
    </xf>
    <xf numFmtId="0" fontId="54" fillId="0" borderId="61" xfId="0" applyFont="1" applyBorder="1" applyAlignment="1">
      <alignment wrapText="1"/>
    </xf>
    <xf numFmtId="0" fontId="54" fillId="0" borderId="58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61" xfId="0" applyFont="1" applyBorder="1" applyAlignment="1">
      <alignment vertical="center" wrapText="1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8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56" fillId="0" borderId="48" xfId="0" applyFont="1" applyBorder="1" applyAlignment="1">
      <alignment horizontal="center" vertical="center" textRotation="90"/>
    </xf>
    <xf numFmtId="0" fontId="56" fillId="0" borderId="61" xfId="0" applyFont="1" applyBorder="1" applyAlignment="1">
      <alignment horizontal="center" vertical="center" textRotation="90"/>
    </xf>
    <xf numFmtId="0" fontId="56" fillId="0" borderId="57" xfId="0" applyFont="1" applyBorder="1" applyAlignment="1">
      <alignment horizontal="center" vertical="center" textRotation="90"/>
    </xf>
    <xf numFmtId="0" fontId="56" fillId="33" borderId="12" xfId="0" applyFont="1" applyFill="1" applyBorder="1" applyAlignment="1">
      <alignment horizontal="left"/>
    </xf>
    <xf numFmtId="0" fontId="56" fillId="33" borderId="13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6" fillId="0" borderId="45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textRotation="90"/>
    </xf>
    <xf numFmtId="0" fontId="56" fillId="0" borderId="17" xfId="0" applyFont="1" applyBorder="1" applyAlignment="1">
      <alignment horizontal="center" vertical="center" textRotation="90"/>
    </xf>
    <xf numFmtId="0" fontId="56" fillId="0" borderId="21" xfId="0" applyFont="1" applyBorder="1" applyAlignment="1">
      <alignment horizontal="center" vertical="center" textRotation="90"/>
    </xf>
    <xf numFmtId="0" fontId="54" fillId="0" borderId="15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6" fillId="2" borderId="28" xfId="0" applyFont="1" applyFill="1" applyBorder="1" applyAlignment="1">
      <alignment horizontal="center"/>
    </xf>
    <xf numFmtId="0" fontId="56" fillId="2" borderId="42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50" xfId="0" applyFont="1" applyBorder="1" applyAlignment="1">
      <alignment horizontal="left"/>
    </xf>
    <xf numFmtId="0" fontId="54" fillId="0" borderId="49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6" fillId="0" borderId="22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4" fillId="0" borderId="35" xfId="0" applyFont="1" applyBorder="1" applyAlignment="1">
      <alignment horizontal="left"/>
    </xf>
    <xf numFmtId="0" fontId="56" fillId="0" borderId="4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6" fillId="33" borderId="65" xfId="0" applyFont="1" applyFill="1" applyBorder="1" applyAlignment="1">
      <alignment horizontal="center"/>
    </xf>
    <xf numFmtId="0" fontId="56" fillId="33" borderId="67" xfId="0" applyFont="1" applyFill="1" applyBorder="1" applyAlignment="1">
      <alignment horizontal="center"/>
    </xf>
    <xf numFmtId="0" fontId="56" fillId="0" borderId="10" xfId="0" applyFont="1" applyBorder="1" applyAlignment="1">
      <alignment horizontal="center" textRotation="90" wrapText="1"/>
    </xf>
    <xf numFmtId="0" fontId="56" fillId="0" borderId="18" xfId="0" applyFont="1" applyBorder="1" applyAlignment="1">
      <alignment horizontal="center" textRotation="90" wrapText="1"/>
    </xf>
    <xf numFmtId="0" fontId="56" fillId="0" borderId="12" xfId="0" applyFont="1" applyBorder="1" applyAlignment="1">
      <alignment horizontal="center" textRotation="90" wrapText="1"/>
    </xf>
    <xf numFmtId="0" fontId="56" fillId="33" borderId="16" xfId="0" applyFont="1" applyFill="1" applyBorder="1" applyAlignment="1">
      <alignment horizontal="center" textRotation="90" wrapText="1"/>
    </xf>
    <xf numFmtId="0" fontId="56" fillId="33" borderId="20" xfId="0" applyFont="1" applyFill="1" applyBorder="1" applyAlignment="1">
      <alignment horizontal="center" textRotation="90" wrapText="1"/>
    </xf>
    <xf numFmtId="0" fontId="56" fillId="33" borderId="14" xfId="0" applyFont="1" applyFill="1" applyBorder="1" applyAlignment="1">
      <alignment horizontal="center" textRotation="90" wrapTex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 textRotation="90"/>
    </xf>
    <xf numFmtId="0" fontId="54" fillId="0" borderId="48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69" xfId="0" applyFont="1" applyBorder="1" applyAlignment="1">
      <alignment horizontal="left"/>
    </xf>
    <xf numFmtId="0" fontId="54" fillId="0" borderId="62" xfId="0" applyFont="1" applyBorder="1" applyAlignment="1">
      <alignment horizontal="left"/>
    </xf>
    <xf numFmtId="0" fontId="54" fillId="0" borderId="68" xfId="0" applyFont="1" applyBorder="1" applyAlignment="1">
      <alignment horizontal="left"/>
    </xf>
    <xf numFmtId="0" fontId="54" fillId="0" borderId="72" xfId="0" applyFont="1" applyBorder="1" applyAlignment="1">
      <alignment horizontal="left"/>
    </xf>
    <xf numFmtId="0" fontId="54" fillId="0" borderId="70" xfId="0" applyFont="1" applyBorder="1" applyAlignment="1">
      <alignment horizontal="left"/>
    </xf>
    <xf numFmtId="0" fontId="54" fillId="0" borderId="73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7" fillId="0" borderId="80" xfId="0" applyFont="1" applyBorder="1" applyAlignment="1">
      <alignment horizontal="center"/>
    </xf>
    <xf numFmtId="0" fontId="56" fillId="0" borderId="4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33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54" fillId="0" borderId="68" xfId="0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0" fontId="63" fillId="33" borderId="12" xfId="0" applyFont="1" applyFill="1" applyBorder="1" applyAlignment="1">
      <alignment horizontal="left"/>
    </xf>
    <xf numFmtId="0" fontId="63" fillId="33" borderId="13" xfId="0" applyFont="1" applyFill="1" applyBorder="1" applyAlignment="1">
      <alignment horizontal="left"/>
    </xf>
    <xf numFmtId="0" fontId="63" fillId="33" borderId="14" xfId="0" applyFont="1" applyFill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63" fillId="0" borderId="22" xfId="0" applyFont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15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0" borderId="48" xfId="0" applyFont="1" applyBorder="1" applyAlignment="1">
      <alignment horizontal="center" vertical="center" textRotation="90"/>
    </xf>
    <xf numFmtId="0" fontId="55" fillId="0" borderId="61" xfId="0" applyFont="1" applyBorder="1" applyAlignment="1">
      <alignment horizontal="center" vertical="center" textRotation="90"/>
    </xf>
    <xf numFmtId="0" fontId="55" fillId="0" borderId="57" xfId="0" applyFont="1" applyBorder="1" applyAlignment="1">
      <alignment horizontal="center" vertical="center" textRotation="90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54" fillId="0" borderId="11" xfId="0" applyFont="1" applyBorder="1" applyAlignment="1">
      <alignment horizontal="center" textRotation="90"/>
    </xf>
    <xf numFmtId="0" fontId="54" fillId="0" borderId="13" xfId="0" applyFont="1" applyBorder="1" applyAlignment="1">
      <alignment horizontal="center" textRotation="90"/>
    </xf>
    <xf numFmtId="0" fontId="54" fillId="33" borderId="16" xfId="0" applyFont="1" applyFill="1" applyBorder="1" applyAlignment="1">
      <alignment horizontal="center" textRotation="90"/>
    </xf>
    <xf numFmtId="0" fontId="54" fillId="33" borderId="14" xfId="0" applyFont="1" applyFill="1" applyBorder="1" applyAlignment="1">
      <alignment horizontal="center" textRotation="90"/>
    </xf>
    <xf numFmtId="0" fontId="55" fillId="0" borderId="21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81" xfId="0" applyFont="1" applyBorder="1" applyAlignment="1">
      <alignment horizontal="center"/>
    </xf>
    <xf numFmtId="0" fontId="58" fillId="0" borderId="82" xfId="0" applyFont="1" applyBorder="1" applyAlignment="1">
      <alignment horizontal="center"/>
    </xf>
    <xf numFmtId="0" fontId="58" fillId="0" borderId="78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49" fontId="58" fillId="0" borderId="22" xfId="0" applyNumberFormat="1" applyFont="1" applyBorder="1" applyAlignment="1">
      <alignment horizontal="center"/>
    </xf>
    <xf numFmtId="49" fontId="58" fillId="0" borderId="24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3" fillId="0" borderId="72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8" fillId="0" borderId="15" xfId="0" applyFont="1" applyBorder="1" applyAlignment="1">
      <alignment horizontal="center" vertical="center" textRotation="90"/>
    </xf>
    <xf numFmtId="0" fontId="58" fillId="0" borderId="17" xfId="0" applyFont="1" applyBorder="1" applyAlignment="1">
      <alignment horizontal="center" vertical="center" textRotation="90"/>
    </xf>
    <xf numFmtId="0" fontId="58" fillId="0" borderId="21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left"/>
    </xf>
    <xf numFmtId="0" fontId="53" fillId="0" borderId="52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3" fillId="0" borderId="12" xfId="0" applyFont="1" applyBorder="1" applyAlignment="1">
      <alignment horizontal="left"/>
    </xf>
    <xf numFmtId="0" fontId="53" fillId="0" borderId="53" xfId="0" applyFont="1" applyBorder="1" applyAlignment="1">
      <alignment horizontal="left"/>
    </xf>
    <xf numFmtId="0" fontId="53" fillId="2" borderId="46" xfId="0" applyFont="1" applyFill="1" applyBorder="1" applyAlignment="1">
      <alignment horizontal="center"/>
    </xf>
    <xf numFmtId="0" fontId="53" fillId="2" borderId="30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left"/>
    </xf>
    <xf numFmtId="0" fontId="55" fillId="0" borderId="62" xfId="0" applyFont="1" applyFill="1" applyBorder="1" applyAlignment="1">
      <alignment horizontal="left"/>
    </xf>
    <xf numFmtId="0" fontId="55" fillId="0" borderId="83" xfId="0" applyFont="1" applyFill="1" applyBorder="1" applyAlignment="1">
      <alignment horizontal="left"/>
    </xf>
    <xf numFmtId="0" fontId="55" fillId="0" borderId="84" xfId="0" applyFont="1" applyFill="1" applyBorder="1" applyAlignment="1">
      <alignment horizontal="left"/>
    </xf>
    <xf numFmtId="0" fontId="63" fillId="0" borderId="85" xfId="0" applyFont="1" applyBorder="1" applyAlignment="1">
      <alignment horizontal="center"/>
    </xf>
    <xf numFmtId="0" fontId="63" fillId="0" borderId="86" xfId="0" applyFont="1" applyBorder="1" applyAlignment="1">
      <alignment horizontal="center"/>
    </xf>
    <xf numFmtId="0" fontId="55" fillId="0" borderId="69" xfId="0" applyFont="1" applyBorder="1" applyAlignment="1">
      <alignment horizontal="left"/>
    </xf>
    <xf numFmtId="0" fontId="55" fillId="0" borderId="62" xfId="0" applyFont="1" applyBorder="1" applyAlignment="1">
      <alignment horizontal="left"/>
    </xf>
    <xf numFmtId="0" fontId="56" fillId="2" borderId="12" xfId="0" applyFont="1" applyFill="1" applyBorder="1" applyAlignment="1">
      <alignment horizontal="left"/>
    </xf>
    <xf numFmtId="0" fontId="56" fillId="2" borderId="76" xfId="0" applyFont="1" applyFill="1" applyBorder="1" applyAlignment="1">
      <alignment horizontal="left"/>
    </xf>
    <xf numFmtId="0" fontId="56" fillId="2" borderId="14" xfId="0" applyFont="1" applyFill="1" applyBorder="1" applyAlignment="1">
      <alignment horizontal="left"/>
    </xf>
    <xf numFmtId="0" fontId="55" fillId="0" borderId="70" xfId="0" applyFont="1" applyBorder="1" applyAlignment="1">
      <alignment horizontal="left"/>
    </xf>
    <xf numFmtId="0" fontId="55" fillId="0" borderId="73" xfId="0" applyFont="1" applyBorder="1" applyAlignment="1">
      <alignment horizontal="left"/>
    </xf>
    <xf numFmtId="0" fontId="55" fillId="0" borderId="69" xfId="0" applyFont="1" applyBorder="1" applyAlignment="1">
      <alignment horizontal="left" wrapText="1"/>
    </xf>
    <xf numFmtId="0" fontId="55" fillId="0" borderId="62" xfId="0" applyFont="1" applyBorder="1" applyAlignment="1">
      <alignment horizontal="left" wrapText="1"/>
    </xf>
    <xf numFmtId="0" fontId="56" fillId="0" borderId="75" xfId="0" applyFont="1" applyBorder="1" applyAlignment="1">
      <alignment horizontal="left"/>
    </xf>
    <xf numFmtId="0" fontId="58" fillId="0" borderId="48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/>
    </xf>
    <xf numFmtId="0" fontId="55" fillId="0" borderId="53" xfId="0" applyFont="1" applyFill="1" applyBorder="1" applyAlignment="1">
      <alignment horizontal="left"/>
    </xf>
    <xf numFmtId="0" fontId="55" fillId="0" borderId="76" xfId="0" applyFont="1" applyFill="1" applyBorder="1" applyAlignment="1">
      <alignment horizontal="left"/>
    </xf>
    <xf numFmtId="0" fontId="55" fillId="0" borderId="73" xfId="0" applyFont="1" applyFill="1" applyBorder="1" applyAlignment="1">
      <alignment horizontal="left"/>
    </xf>
    <xf numFmtId="0" fontId="53" fillId="0" borderId="48" xfId="0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0" fontId="53" fillId="0" borderId="68" xfId="0" applyFont="1" applyBorder="1" applyAlignment="1">
      <alignment horizontal="center" vertical="center" textRotation="90"/>
    </xf>
    <xf numFmtId="0" fontId="53" fillId="0" borderId="69" xfId="0" applyFont="1" applyBorder="1" applyAlignment="1">
      <alignment horizontal="center" vertical="center" textRotation="90"/>
    </xf>
    <xf numFmtId="0" fontId="53" fillId="0" borderId="83" xfId="0" applyFont="1" applyBorder="1" applyAlignment="1">
      <alignment horizontal="center" vertical="center" textRotation="90"/>
    </xf>
    <xf numFmtId="0" fontId="56" fillId="0" borderId="87" xfId="0" applyFont="1" applyBorder="1" applyAlignment="1">
      <alignment horizontal="left"/>
    </xf>
    <xf numFmtId="0" fontId="55" fillId="0" borderId="30" xfId="0" applyFont="1" applyFill="1" applyBorder="1" applyAlignment="1">
      <alignment horizontal="left"/>
    </xf>
    <xf numFmtId="0" fontId="55" fillId="0" borderId="75" xfId="0" applyFont="1" applyFill="1" applyBorder="1" applyAlignment="1">
      <alignment horizontal="left"/>
    </xf>
    <xf numFmtId="0" fontId="61" fillId="0" borderId="1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2" borderId="19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56" fillId="0" borderId="68" xfId="0" applyFont="1" applyBorder="1" applyAlignment="1">
      <alignment horizontal="center" wrapText="1"/>
    </xf>
    <xf numFmtId="0" fontId="56" fillId="0" borderId="87" xfId="0" applyFont="1" applyBorder="1" applyAlignment="1">
      <alignment horizontal="center" wrapText="1"/>
    </xf>
    <xf numFmtId="0" fontId="56" fillId="0" borderId="65" xfId="0" applyFont="1" applyBorder="1" applyAlignment="1">
      <alignment horizontal="center" wrapText="1"/>
    </xf>
    <xf numFmtId="0" fontId="56" fillId="0" borderId="66" xfId="0" applyFont="1" applyBorder="1" applyAlignment="1">
      <alignment horizontal="center" wrapText="1"/>
    </xf>
    <xf numFmtId="0" fontId="56" fillId="0" borderId="67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52" xfId="0" applyFont="1" applyBorder="1" applyAlignment="1">
      <alignment horizont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wrapText="1"/>
    </xf>
    <xf numFmtId="0" fontId="56" fillId="0" borderId="78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6" fillId="0" borderId="24" xfId="0" applyFont="1" applyBorder="1" applyAlignment="1">
      <alignment horizontal="center" wrapText="1"/>
    </xf>
    <xf numFmtId="0" fontId="56" fillId="0" borderId="33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6" fillId="0" borderId="81" xfId="0" applyFont="1" applyBorder="1" applyAlignment="1">
      <alignment horizontal="center" wrapText="1"/>
    </xf>
    <xf numFmtId="0" fontId="54" fillId="0" borderId="5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wrapText="1"/>
    </xf>
    <xf numFmtId="0" fontId="56" fillId="0" borderId="5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75"/>
          <c:w val="0.893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НОО!$X$23</c:f>
              <c:numCache>
                <c:ptCount val="1"/>
                <c:pt idx="0">
                  <c:v>1</c:v>
                </c:pt>
              </c:numCache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47925"/>
          <c:w val="0.055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Chart 1"/>
        <xdr:cNvGraphicFramePr/>
      </xdr:nvGraphicFramePr>
      <xdr:xfrm>
        <a:off x="832256400" y="83225640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9"/>
  <sheetViews>
    <sheetView zoomScale="80" zoomScaleNormal="80" zoomScalePageLayoutView="0" workbookViewId="0" topLeftCell="C4">
      <selection activeCell="AF18" sqref="AF18"/>
    </sheetView>
  </sheetViews>
  <sheetFormatPr defaultColWidth="9.140625" defaultRowHeight="15"/>
  <cols>
    <col min="1" max="1" width="3.140625" style="0" bestFit="1" customWidth="1"/>
    <col min="2" max="2" width="22.00390625" style="0" customWidth="1"/>
    <col min="3" max="3" width="28.421875" style="0" customWidth="1"/>
    <col min="4" max="9" width="3.7109375" style="0" customWidth="1"/>
    <col min="10" max="11" width="4.28125" style="0" customWidth="1"/>
    <col min="12" max="18" width="3.7109375" style="0" customWidth="1"/>
    <col min="19" max="20" width="4.28125" style="0" customWidth="1"/>
    <col min="21" max="27" width="3.7109375" style="0" customWidth="1"/>
    <col min="28" max="29" width="4.28125" style="0" customWidth="1"/>
    <col min="30" max="35" width="3.7109375" style="0" customWidth="1"/>
    <col min="36" max="39" width="4.28125" style="0" customWidth="1"/>
    <col min="40" max="41" width="4.7109375" style="0" customWidth="1"/>
  </cols>
  <sheetData>
    <row r="2" spans="1:39" ht="15.75" thickBot="1">
      <c r="A2" s="352" t="s">
        <v>120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</row>
    <row r="3" spans="1:39" ht="15.75" thickBot="1">
      <c r="A3" s="338"/>
      <c r="B3" s="341" t="s">
        <v>0</v>
      </c>
      <c r="C3" s="341" t="s">
        <v>1</v>
      </c>
      <c r="D3" s="316" t="s">
        <v>14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8"/>
    </row>
    <row r="4" spans="1:39" ht="15.75" thickBot="1">
      <c r="A4" s="339"/>
      <c r="B4" s="342"/>
      <c r="C4" s="342"/>
      <c r="D4" s="316" t="s">
        <v>107</v>
      </c>
      <c r="E4" s="317"/>
      <c r="F4" s="317"/>
      <c r="G4" s="317"/>
      <c r="H4" s="317"/>
      <c r="I4" s="317"/>
      <c r="J4" s="317"/>
      <c r="K4" s="318"/>
      <c r="L4" s="316" t="s">
        <v>108</v>
      </c>
      <c r="M4" s="317"/>
      <c r="N4" s="317"/>
      <c r="O4" s="317"/>
      <c r="P4" s="317"/>
      <c r="Q4" s="317"/>
      <c r="R4" s="317"/>
      <c r="S4" s="317"/>
      <c r="T4" s="318"/>
      <c r="U4" s="316" t="s">
        <v>109</v>
      </c>
      <c r="V4" s="317"/>
      <c r="W4" s="317"/>
      <c r="X4" s="317"/>
      <c r="Y4" s="317"/>
      <c r="Z4" s="317"/>
      <c r="AA4" s="317"/>
      <c r="AB4" s="317"/>
      <c r="AC4" s="318"/>
      <c r="AD4" s="316" t="s">
        <v>110</v>
      </c>
      <c r="AE4" s="317"/>
      <c r="AF4" s="317"/>
      <c r="AG4" s="317"/>
      <c r="AH4" s="317"/>
      <c r="AI4" s="317"/>
      <c r="AJ4" s="317"/>
      <c r="AK4" s="318"/>
      <c r="AL4" s="56"/>
      <c r="AM4" s="142"/>
    </row>
    <row r="5" spans="1:39" ht="82.5" thickBot="1">
      <c r="A5" s="340"/>
      <c r="B5" s="343"/>
      <c r="C5" s="343"/>
      <c r="D5" s="56" t="s">
        <v>2</v>
      </c>
      <c r="E5" s="57" t="s">
        <v>3</v>
      </c>
      <c r="F5" s="57" t="s">
        <v>4</v>
      </c>
      <c r="G5" s="57" t="s">
        <v>5</v>
      </c>
      <c r="H5" s="57" t="s">
        <v>102</v>
      </c>
      <c r="I5" s="57" t="s">
        <v>103</v>
      </c>
      <c r="J5" s="58" t="s">
        <v>111</v>
      </c>
      <c r="K5" s="136" t="s">
        <v>112</v>
      </c>
      <c r="L5" s="56" t="s">
        <v>2</v>
      </c>
      <c r="M5" s="57" t="s">
        <v>3</v>
      </c>
      <c r="N5" s="57" t="s">
        <v>4</v>
      </c>
      <c r="O5" s="57" t="s">
        <v>5</v>
      </c>
      <c r="P5" s="57" t="s">
        <v>102</v>
      </c>
      <c r="Q5" s="57" t="s">
        <v>103</v>
      </c>
      <c r="R5" s="57" t="s">
        <v>238</v>
      </c>
      <c r="S5" s="58" t="s">
        <v>111</v>
      </c>
      <c r="T5" s="136" t="s">
        <v>112</v>
      </c>
      <c r="U5" s="56" t="s">
        <v>2</v>
      </c>
      <c r="V5" s="57" t="s">
        <v>3</v>
      </c>
      <c r="W5" s="57" t="s">
        <v>4</v>
      </c>
      <c r="X5" s="57" t="s">
        <v>5</v>
      </c>
      <c r="Y5" s="57" t="s">
        <v>102</v>
      </c>
      <c r="Z5" s="57" t="s">
        <v>103</v>
      </c>
      <c r="AA5" s="57" t="s">
        <v>238</v>
      </c>
      <c r="AB5" s="58" t="s">
        <v>111</v>
      </c>
      <c r="AC5" s="136" t="s">
        <v>112</v>
      </c>
      <c r="AD5" s="56" t="s">
        <v>2</v>
      </c>
      <c r="AE5" s="57" t="s">
        <v>3</v>
      </c>
      <c r="AF5" s="57" t="s">
        <v>4</v>
      </c>
      <c r="AG5" s="57" t="s">
        <v>5</v>
      </c>
      <c r="AH5" s="57" t="s">
        <v>102</v>
      </c>
      <c r="AI5" s="57" t="s">
        <v>103</v>
      </c>
      <c r="AJ5" s="58" t="s">
        <v>111</v>
      </c>
      <c r="AK5" s="136" t="s">
        <v>112</v>
      </c>
      <c r="AL5" s="143" t="s">
        <v>111</v>
      </c>
      <c r="AM5" s="136" t="s">
        <v>112</v>
      </c>
    </row>
    <row r="6" spans="1:39" ht="15">
      <c r="A6" s="344" t="s">
        <v>113</v>
      </c>
      <c r="B6" s="347" t="s">
        <v>41</v>
      </c>
      <c r="C6" s="24" t="s">
        <v>17</v>
      </c>
      <c r="D6" s="144">
        <v>5</v>
      </c>
      <c r="E6" s="145">
        <v>5</v>
      </c>
      <c r="F6" s="145">
        <v>5</v>
      </c>
      <c r="G6" s="145">
        <v>5</v>
      </c>
      <c r="H6" s="145">
        <v>5</v>
      </c>
      <c r="I6" s="145">
        <v>5</v>
      </c>
      <c r="J6" s="145">
        <v>30</v>
      </c>
      <c r="K6" s="146">
        <v>30</v>
      </c>
      <c r="L6" s="144">
        <v>5</v>
      </c>
      <c r="M6" s="145">
        <v>5</v>
      </c>
      <c r="N6" s="145">
        <v>5</v>
      </c>
      <c r="O6" s="145">
        <v>5</v>
      </c>
      <c r="P6" s="145">
        <v>5</v>
      </c>
      <c r="Q6" s="145">
        <v>5</v>
      </c>
      <c r="R6" s="145">
        <v>5</v>
      </c>
      <c r="S6" s="145">
        <v>35</v>
      </c>
      <c r="T6" s="146">
        <v>35</v>
      </c>
      <c r="U6" s="144">
        <v>5</v>
      </c>
      <c r="V6" s="145">
        <v>5</v>
      </c>
      <c r="W6" s="145">
        <v>5</v>
      </c>
      <c r="X6" s="145">
        <v>5</v>
      </c>
      <c r="Y6" s="145">
        <v>5</v>
      </c>
      <c r="Z6" s="145">
        <v>5</v>
      </c>
      <c r="AA6" s="145">
        <v>5</v>
      </c>
      <c r="AB6" s="145">
        <v>35</v>
      </c>
      <c r="AC6" s="146">
        <v>35</v>
      </c>
      <c r="AD6" s="144">
        <v>5</v>
      </c>
      <c r="AE6" s="145">
        <v>5</v>
      </c>
      <c r="AF6" s="145">
        <v>5</v>
      </c>
      <c r="AG6" s="145">
        <v>3</v>
      </c>
      <c r="AH6" s="145">
        <v>3</v>
      </c>
      <c r="AI6" s="145">
        <v>3</v>
      </c>
      <c r="AJ6" s="145">
        <f aca="true" t="shared" si="0" ref="AJ6:AJ15">SUM(AD6:AI6)</f>
        <v>24</v>
      </c>
      <c r="AK6" s="146">
        <v>24</v>
      </c>
      <c r="AL6" s="144">
        <f aca="true" t="shared" si="1" ref="AL6:AL16">J6+S6+AB6+AJ6</f>
        <v>124</v>
      </c>
      <c r="AM6" s="146">
        <f aca="true" t="shared" si="2" ref="AM6:AM16">K6+T6+AC6+AK6</f>
        <v>124</v>
      </c>
    </row>
    <row r="7" spans="1:39" ht="15">
      <c r="A7" s="345"/>
      <c r="B7" s="348"/>
      <c r="C7" s="26" t="s">
        <v>104</v>
      </c>
      <c r="D7" s="147">
        <v>4</v>
      </c>
      <c r="E7" s="148">
        <v>4</v>
      </c>
      <c r="F7" s="148">
        <v>4</v>
      </c>
      <c r="G7" s="148">
        <v>4</v>
      </c>
      <c r="H7" s="148">
        <v>4</v>
      </c>
      <c r="I7" s="148">
        <v>4</v>
      </c>
      <c r="J7" s="148">
        <f>SUM(D7:I7)</f>
        <v>24</v>
      </c>
      <c r="K7" s="149">
        <v>24</v>
      </c>
      <c r="L7" s="147">
        <v>4</v>
      </c>
      <c r="M7" s="148">
        <v>4</v>
      </c>
      <c r="N7" s="148">
        <v>4</v>
      </c>
      <c r="O7" s="148">
        <v>4</v>
      </c>
      <c r="P7" s="148">
        <v>4</v>
      </c>
      <c r="Q7" s="148">
        <v>4</v>
      </c>
      <c r="R7" s="148">
        <v>4</v>
      </c>
      <c r="S7" s="148">
        <f aca="true" t="shared" si="3" ref="S7:S14">SUM(L7:R7)</f>
        <v>28</v>
      </c>
      <c r="T7" s="149">
        <v>28</v>
      </c>
      <c r="U7" s="147">
        <v>4</v>
      </c>
      <c r="V7" s="148">
        <v>4</v>
      </c>
      <c r="W7" s="148">
        <v>4</v>
      </c>
      <c r="X7" s="148">
        <v>4</v>
      </c>
      <c r="Y7" s="148">
        <v>4</v>
      </c>
      <c r="Z7" s="148">
        <v>4</v>
      </c>
      <c r="AA7" s="148">
        <v>4</v>
      </c>
      <c r="AB7" s="148">
        <f aca="true" t="shared" si="4" ref="AB7:AB14">SUM(U7:AA7)</f>
        <v>28</v>
      </c>
      <c r="AC7" s="149">
        <v>21</v>
      </c>
      <c r="AD7" s="147">
        <v>4</v>
      </c>
      <c r="AE7" s="148">
        <v>4</v>
      </c>
      <c r="AF7" s="148">
        <v>4</v>
      </c>
      <c r="AG7" s="148">
        <v>2</v>
      </c>
      <c r="AH7" s="148">
        <v>2</v>
      </c>
      <c r="AI7" s="148">
        <v>2</v>
      </c>
      <c r="AJ7" s="148">
        <f t="shared" si="0"/>
        <v>18</v>
      </c>
      <c r="AK7" s="149">
        <v>15</v>
      </c>
      <c r="AL7" s="147">
        <f t="shared" si="1"/>
        <v>98</v>
      </c>
      <c r="AM7" s="149">
        <f t="shared" si="2"/>
        <v>88</v>
      </c>
    </row>
    <row r="8" spans="1:39" ht="15.75" thickBot="1">
      <c r="A8" s="345"/>
      <c r="B8" s="349"/>
      <c r="C8" s="28" t="s">
        <v>19</v>
      </c>
      <c r="D8" s="150"/>
      <c r="E8" s="151"/>
      <c r="F8" s="151"/>
      <c r="G8" s="151"/>
      <c r="H8" s="151"/>
      <c r="I8" s="151"/>
      <c r="J8" s="151"/>
      <c r="K8" s="152"/>
      <c r="L8" s="150">
        <v>2</v>
      </c>
      <c r="M8" s="151">
        <v>2</v>
      </c>
      <c r="N8" s="151">
        <v>2</v>
      </c>
      <c r="O8" s="151">
        <v>2</v>
      </c>
      <c r="P8" s="151">
        <v>2</v>
      </c>
      <c r="Q8" s="151">
        <v>2</v>
      </c>
      <c r="R8" s="151">
        <v>2</v>
      </c>
      <c r="S8" s="151">
        <f t="shared" si="3"/>
        <v>14</v>
      </c>
      <c r="T8" s="152">
        <v>28</v>
      </c>
      <c r="U8" s="150">
        <v>2</v>
      </c>
      <c r="V8" s="151">
        <v>2</v>
      </c>
      <c r="W8" s="151">
        <v>2</v>
      </c>
      <c r="X8" s="151">
        <v>2</v>
      </c>
      <c r="Y8" s="151">
        <v>2</v>
      </c>
      <c r="Z8" s="151">
        <v>2</v>
      </c>
      <c r="AA8" s="151">
        <v>2</v>
      </c>
      <c r="AB8" s="151">
        <f t="shared" si="4"/>
        <v>14</v>
      </c>
      <c r="AC8" s="152">
        <v>28</v>
      </c>
      <c r="AD8" s="150">
        <v>2</v>
      </c>
      <c r="AE8" s="151">
        <v>2</v>
      </c>
      <c r="AF8" s="151">
        <v>2</v>
      </c>
      <c r="AG8" s="151">
        <v>2</v>
      </c>
      <c r="AH8" s="151">
        <v>2</v>
      </c>
      <c r="AI8" s="151">
        <v>2</v>
      </c>
      <c r="AJ8" s="151">
        <f t="shared" si="0"/>
        <v>12</v>
      </c>
      <c r="AK8" s="152">
        <v>24</v>
      </c>
      <c r="AL8" s="150">
        <f t="shared" si="1"/>
        <v>40</v>
      </c>
      <c r="AM8" s="152">
        <f t="shared" si="2"/>
        <v>80</v>
      </c>
    </row>
    <row r="9" spans="1:39" ht="15.75" thickBot="1">
      <c r="A9" s="345"/>
      <c r="B9" s="153" t="s">
        <v>20</v>
      </c>
      <c r="C9" s="33" t="s">
        <v>20</v>
      </c>
      <c r="D9" s="154">
        <v>4</v>
      </c>
      <c r="E9" s="155">
        <v>4</v>
      </c>
      <c r="F9" s="155">
        <v>4</v>
      </c>
      <c r="G9" s="155">
        <v>4</v>
      </c>
      <c r="H9" s="155">
        <v>4</v>
      </c>
      <c r="I9" s="155">
        <v>4</v>
      </c>
      <c r="J9" s="155">
        <f aca="true" t="shared" si="5" ref="J9:J14">SUM(D9:I9)</f>
        <v>24</v>
      </c>
      <c r="K9" s="156">
        <v>24</v>
      </c>
      <c r="L9" s="154">
        <v>4</v>
      </c>
      <c r="M9" s="155">
        <v>4</v>
      </c>
      <c r="N9" s="155">
        <v>4</v>
      </c>
      <c r="O9" s="155">
        <v>4</v>
      </c>
      <c r="P9" s="155">
        <v>4</v>
      </c>
      <c r="Q9" s="155">
        <v>4</v>
      </c>
      <c r="R9" s="155">
        <v>4</v>
      </c>
      <c r="S9" s="155">
        <f t="shared" si="3"/>
        <v>28</v>
      </c>
      <c r="T9" s="156">
        <v>28</v>
      </c>
      <c r="U9" s="157">
        <v>4</v>
      </c>
      <c r="V9" s="158">
        <v>4</v>
      </c>
      <c r="W9" s="158">
        <v>4</v>
      </c>
      <c r="X9" s="158">
        <v>4</v>
      </c>
      <c r="Y9" s="158">
        <v>4</v>
      </c>
      <c r="Z9" s="158">
        <v>4</v>
      </c>
      <c r="AA9" s="158">
        <v>4</v>
      </c>
      <c r="AB9" s="158">
        <f t="shared" si="4"/>
        <v>28</v>
      </c>
      <c r="AC9" s="159">
        <v>28</v>
      </c>
      <c r="AD9" s="154">
        <v>4</v>
      </c>
      <c r="AE9" s="155">
        <v>4</v>
      </c>
      <c r="AF9" s="155">
        <v>4</v>
      </c>
      <c r="AG9" s="155">
        <v>4</v>
      </c>
      <c r="AH9" s="155">
        <v>4</v>
      </c>
      <c r="AI9" s="155">
        <v>4</v>
      </c>
      <c r="AJ9" s="155">
        <f t="shared" si="0"/>
        <v>24</v>
      </c>
      <c r="AK9" s="156">
        <v>24</v>
      </c>
      <c r="AL9" s="154">
        <f t="shared" si="1"/>
        <v>104</v>
      </c>
      <c r="AM9" s="156">
        <f t="shared" si="2"/>
        <v>104</v>
      </c>
    </row>
    <row r="10" spans="1:39" ht="15.75" thickBot="1">
      <c r="A10" s="345"/>
      <c r="B10" s="153" t="s">
        <v>42</v>
      </c>
      <c r="C10" s="33" t="s">
        <v>105</v>
      </c>
      <c r="D10" s="154">
        <v>2</v>
      </c>
      <c r="E10" s="155">
        <v>2</v>
      </c>
      <c r="F10" s="155">
        <v>2</v>
      </c>
      <c r="G10" s="155">
        <v>2</v>
      </c>
      <c r="H10" s="155">
        <v>2</v>
      </c>
      <c r="I10" s="155">
        <v>2</v>
      </c>
      <c r="J10" s="155">
        <f t="shared" si="5"/>
        <v>12</v>
      </c>
      <c r="K10" s="156">
        <v>12</v>
      </c>
      <c r="L10" s="154">
        <v>2</v>
      </c>
      <c r="M10" s="155">
        <v>2</v>
      </c>
      <c r="N10" s="155">
        <v>2</v>
      </c>
      <c r="O10" s="155">
        <v>2</v>
      </c>
      <c r="P10" s="155">
        <v>2</v>
      </c>
      <c r="Q10" s="155">
        <v>2</v>
      </c>
      <c r="R10" s="155">
        <v>2</v>
      </c>
      <c r="S10" s="155">
        <f t="shared" si="3"/>
        <v>14</v>
      </c>
      <c r="T10" s="156">
        <v>14</v>
      </c>
      <c r="U10" s="154">
        <v>2</v>
      </c>
      <c r="V10" s="155">
        <v>2</v>
      </c>
      <c r="W10" s="155">
        <v>2</v>
      </c>
      <c r="X10" s="155">
        <v>2</v>
      </c>
      <c r="Y10" s="155">
        <v>2</v>
      </c>
      <c r="Z10" s="155">
        <v>2</v>
      </c>
      <c r="AA10" s="155">
        <v>2</v>
      </c>
      <c r="AB10" s="155">
        <f t="shared" si="4"/>
        <v>14</v>
      </c>
      <c r="AC10" s="156">
        <v>14</v>
      </c>
      <c r="AD10" s="154">
        <v>2</v>
      </c>
      <c r="AE10" s="155">
        <v>2</v>
      </c>
      <c r="AF10" s="155">
        <v>2</v>
      </c>
      <c r="AG10" s="155">
        <v>2</v>
      </c>
      <c r="AH10" s="155">
        <v>2</v>
      </c>
      <c r="AI10" s="155">
        <v>2</v>
      </c>
      <c r="AJ10" s="155">
        <f t="shared" si="0"/>
        <v>12</v>
      </c>
      <c r="AK10" s="156">
        <v>12</v>
      </c>
      <c r="AL10" s="154">
        <f t="shared" si="1"/>
        <v>52</v>
      </c>
      <c r="AM10" s="156">
        <f t="shared" si="2"/>
        <v>52</v>
      </c>
    </row>
    <row r="11" spans="1:39" ht="15">
      <c r="A11" s="345"/>
      <c r="B11" s="347" t="s">
        <v>43</v>
      </c>
      <c r="C11" s="24" t="s">
        <v>31</v>
      </c>
      <c r="D11" s="144">
        <v>1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>
        <f t="shared" si="5"/>
        <v>6</v>
      </c>
      <c r="K11" s="146">
        <v>6</v>
      </c>
      <c r="L11" s="144">
        <v>1</v>
      </c>
      <c r="M11" s="145">
        <v>1</v>
      </c>
      <c r="N11" s="145">
        <v>1</v>
      </c>
      <c r="O11" s="145">
        <v>1</v>
      </c>
      <c r="P11" s="145">
        <v>1</v>
      </c>
      <c r="Q11" s="145">
        <v>1</v>
      </c>
      <c r="R11" s="145">
        <v>1</v>
      </c>
      <c r="S11" s="145">
        <f t="shared" si="3"/>
        <v>7</v>
      </c>
      <c r="T11" s="146">
        <v>7</v>
      </c>
      <c r="U11" s="144">
        <v>1</v>
      </c>
      <c r="V11" s="145">
        <v>1</v>
      </c>
      <c r="W11" s="145">
        <v>1</v>
      </c>
      <c r="X11" s="145">
        <v>1</v>
      </c>
      <c r="Y11" s="145">
        <v>1</v>
      </c>
      <c r="Z11" s="145">
        <v>1</v>
      </c>
      <c r="AA11" s="145">
        <v>1</v>
      </c>
      <c r="AB11" s="145">
        <f t="shared" si="4"/>
        <v>7</v>
      </c>
      <c r="AC11" s="146">
        <v>7</v>
      </c>
      <c r="AD11" s="144">
        <v>1</v>
      </c>
      <c r="AE11" s="145">
        <v>1</v>
      </c>
      <c r="AF11" s="145">
        <v>1</v>
      </c>
      <c r="AG11" s="145">
        <v>1</v>
      </c>
      <c r="AH11" s="145">
        <v>1</v>
      </c>
      <c r="AI11" s="145">
        <v>1</v>
      </c>
      <c r="AJ11" s="145">
        <f t="shared" si="0"/>
        <v>6</v>
      </c>
      <c r="AK11" s="146">
        <v>6</v>
      </c>
      <c r="AL11" s="144">
        <f t="shared" si="1"/>
        <v>26</v>
      </c>
      <c r="AM11" s="146">
        <f t="shared" si="2"/>
        <v>26</v>
      </c>
    </row>
    <row r="12" spans="1:39" ht="15.75" thickBot="1">
      <c r="A12" s="345"/>
      <c r="B12" s="349"/>
      <c r="C12" s="28" t="s">
        <v>32</v>
      </c>
      <c r="D12" s="150">
        <v>1</v>
      </c>
      <c r="E12" s="151">
        <v>1</v>
      </c>
      <c r="F12" s="151">
        <v>1</v>
      </c>
      <c r="G12" s="151">
        <v>1</v>
      </c>
      <c r="H12" s="180">
        <v>1</v>
      </c>
      <c r="I12" s="180">
        <v>1</v>
      </c>
      <c r="J12" s="151">
        <f t="shared" si="5"/>
        <v>6</v>
      </c>
      <c r="K12" s="152">
        <v>6</v>
      </c>
      <c r="L12" s="150">
        <v>1</v>
      </c>
      <c r="M12" s="151">
        <v>1</v>
      </c>
      <c r="N12" s="151">
        <v>1</v>
      </c>
      <c r="O12" s="151">
        <v>1</v>
      </c>
      <c r="P12" s="151">
        <v>1</v>
      </c>
      <c r="Q12" s="151">
        <v>1</v>
      </c>
      <c r="R12" s="151">
        <v>1</v>
      </c>
      <c r="S12" s="151">
        <f t="shared" si="3"/>
        <v>7</v>
      </c>
      <c r="T12" s="152">
        <v>7</v>
      </c>
      <c r="U12" s="150">
        <v>1</v>
      </c>
      <c r="V12" s="151">
        <v>1</v>
      </c>
      <c r="W12" s="151">
        <v>1</v>
      </c>
      <c r="X12" s="151">
        <v>1</v>
      </c>
      <c r="Y12" s="151">
        <v>1</v>
      </c>
      <c r="Z12" s="151">
        <v>1</v>
      </c>
      <c r="AA12" s="151">
        <v>1</v>
      </c>
      <c r="AB12" s="151">
        <f t="shared" si="4"/>
        <v>7</v>
      </c>
      <c r="AC12" s="152">
        <v>7</v>
      </c>
      <c r="AD12" s="150">
        <v>1</v>
      </c>
      <c r="AE12" s="151">
        <v>1</v>
      </c>
      <c r="AF12" s="151">
        <v>1</v>
      </c>
      <c r="AG12" s="151">
        <v>1</v>
      </c>
      <c r="AH12" s="151">
        <v>1</v>
      </c>
      <c r="AI12" s="151">
        <v>1</v>
      </c>
      <c r="AJ12" s="151">
        <f t="shared" si="0"/>
        <v>6</v>
      </c>
      <c r="AK12" s="152">
        <v>6</v>
      </c>
      <c r="AL12" s="150">
        <f t="shared" si="1"/>
        <v>26</v>
      </c>
      <c r="AM12" s="152">
        <f t="shared" si="2"/>
        <v>26</v>
      </c>
    </row>
    <row r="13" spans="1:39" ht="15.75" thickBot="1">
      <c r="A13" s="345"/>
      <c r="B13" s="153" t="s">
        <v>33</v>
      </c>
      <c r="C13" s="33" t="s">
        <v>106</v>
      </c>
      <c r="D13" s="154">
        <v>1</v>
      </c>
      <c r="E13" s="155">
        <v>1</v>
      </c>
      <c r="F13" s="155">
        <v>1</v>
      </c>
      <c r="G13" s="155">
        <v>1</v>
      </c>
      <c r="H13" s="145">
        <v>1</v>
      </c>
      <c r="I13" s="145">
        <v>1</v>
      </c>
      <c r="J13" s="155">
        <f t="shared" si="5"/>
        <v>6</v>
      </c>
      <c r="K13" s="156">
        <v>6</v>
      </c>
      <c r="L13" s="154">
        <v>1</v>
      </c>
      <c r="M13" s="155">
        <v>1</v>
      </c>
      <c r="N13" s="155">
        <v>1</v>
      </c>
      <c r="O13" s="155">
        <v>1</v>
      </c>
      <c r="P13" s="155">
        <v>1</v>
      </c>
      <c r="Q13" s="155">
        <v>1</v>
      </c>
      <c r="R13" s="155">
        <v>1</v>
      </c>
      <c r="S13" s="155">
        <f t="shared" si="3"/>
        <v>7</v>
      </c>
      <c r="T13" s="156">
        <v>7</v>
      </c>
      <c r="U13" s="157">
        <v>1</v>
      </c>
      <c r="V13" s="158">
        <v>1</v>
      </c>
      <c r="W13" s="158">
        <v>1</v>
      </c>
      <c r="X13" s="158">
        <v>1</v>
      </c>
      <c r="Y13" s="158">
        <v>1</v>
      </c>
      <c r="Z13" s="158">
        <v>1</v>
      </c>
      <c r="AA13" s="158">
        <v>1</v>
      </c>
      <c r="AB13" s="158">
        <f t="shared" si="4"/>
        <v>7</v>
      </c>
      <c r="AC13" s="159">
        <v>7</v>
      </c>
      <c r="AD13" s="154">
        <v>1</v>
      </c>
      <c r="AE13" s="155">
        <v>1</v>
      </c>
      <c r="AF13" s="155">
        <v>1</v>
      </c>
      <c r="AG13" s="155">
        <v>2</v>
      </c>
      <c r="AH13" s="155">
        <v>2</v>
      </c>
      <c r="AI13" s="155">
        <v>2</v>
      </c>
      <c r="AJ13" s="155">
        <f t="shared" si="0"/>
        <v>9</v>
      </c>
      <c r="AK13" s="156">
        <v>12</v>
      </c>
      <c r="AL13" s="154">
        <f t="shared" si="1"/>
        <v>29</v>
      </c>
      <c r="AM13" s="156">
        <f t="shared" si="2"/>
        <v>32</v>
      </c>
    </row>
    <row r="14" spans="1:39" ht="15.75" thickBot="1">
      <c r="A14" s="345"/>
      <c r="B14" s="160" t="s">
        <v>36</v>
      </c>
      <c r="C14" s="33" t="s">
        <v>36</v>
      </c>
      <c r="D14" s="154">
        <v>3</v>
      </c>
      <c r="E14" s="155">
        <v>3</v>
      </c>
      <c r="F14" s="155">
        <v>3</v>
      </c>
      <c r="G14" s="267">
        <v>3</v>
      </c>
      <c r="H14" s="267">
        <v>3</v>
      </c>
      <c r="I14" s="267">
        <v>3</v>
      </c>
      <c r="J14" s="155">
        <f t="shared" si="5"/>
        <v>18</v>
      </c>
      <c r="K14" s="156">
        <v>18</v>
      </c>
      <c r="L14" s="154">
        <v>3</v>
      </c>
      <c r="M14" s="155">
        <v>3</v>
      </c>
      <c r="N14" s="155">
        <v>3</v>
      </c>
      <c r="O14" s="155">
        <v>3</v>
      </c>
      <c r="P14" s="155">
        <v>3</v>
      </c>
      <c r="Q14" s="155">
        <v>3</v>
      </c>
      <c r="R14" s="155">
        <v>3</v>
      </c>
      <c r="S14" s="155">
        <f t="shared" si="3"/>
        <v>21</v>
      </c>
      <c r="T14" s="156">
        <v>21</v>
      </c>
      <c r="U14" s="154">
        <v>3</v>
      </c>
      <c r="V14" s="155">
        <v>3</v>
      </c>
      <c r="W14" s="155">
        <v>3</v>
      </c>
      <c r="X14" s="155">
        <v>3</v>
      </c>
      <c r="Y14" s="155">
        <v>3</v>
      </c>
      <c r="Z14" s="155">
        <v>3</v>
      </c>
      <c r="AA14" s="155">
        <v>3</v>
      </c>
      <c r="AB14" s="155">
        <f t="shared" si="4"/>
        <v>21</v>
      </c>
      <c r="AC14" s="156">
        <v>21</v>
      </c>
      <c r="AD14" s="154">
        <v>3</v>
      </c>
      <c r="AE14" s="155">
        <v>3</v>
      </c>
      <c r="AF14" s="155">
        <v>3</v>
      </c>
      <c r="AG14" s="155">
        <v>3</v>
      </c>
      <c r="AH14" s="155">
        <v>3</v>
      </c>
      <c r="AI14" s="155">
        <v>3</v>
      </c>
      <c r="AJ14" s="155">
        <f t="shared" si="0"/>
        <v>18</v>
      </c>
      <c r="AK14" s="156">
        <v>18</v>
      </c>
      <c r="AL14" s="154">
        <f t="shared" si="1"/>
        <v>78</v>
      </c>
      <c r="AM14" s="156">
        <f t="shared" si="2"/>
        <v>78</v>
      </c>
    </row>
    <row r="15" spans="1:39" ht="37.5" thickBot="1">
      <c r="A15" s="345"/>
      <c r="B15" s="153"/>
      <c r="C15" s="65" t="s">
        <v>129</v>
      </c>
      <c r="D15" s="154"/>
      <c r="E15" s="155"/>
      <c r="F15" s="155"/>
      <c r="G15" s="155"/>
      <c r="H15" s="155"/>
      <c r="I15" s="155"/>
      <c r="J15" s="155"/>
      <c r="K15" s="156"/>
      <c r="L15" s="154"/>
      <c r="M15" s="155"/>
      <c r="N15" s="155"/>
      <c r="O15" s="155"/>
      <c r="P15" s="155"/>
      <c r="Q15" s="155"/>
      <c r="R15" s="155"/>
      <c r="S15" s="155"/>
      <c r="T15" s="156"/>
      <c r="U15" s="157"/>
      <c r="V15" s="158"/>
      <c r="W15" s="158"/>
      <c r="X15" s="158"/>
      <c r="Y15" s="158"/>
      <c r="Z15" s="158"/>
      <c r="AA15" s="158"/>
      <c r="AB15" s="158"/>
      <c r="AC15" s="159"/>
      <c r="AD15" s="154">
        <v>1</v>
      </c>
      <c r="AE15" s="155">
        <v>1</v>
      </c>
      <c r="AF15" s="155">
        <v>1</v>
      </c>
      <c r="AG15" s="155">
        <v>1</v>
      </c>
      <c r="AH15" s="155">
        <v>1</v>
      </c>
      <c r="AI15" s="155">
        <v>1</v>
      </c>
      <c r="AJ15" s="155">
        <f t="shared" si="0"/>
        <v>6</v>
      </c>
      <c r="AK15" s="156">
        <v>6</v>
      </c>
      <c r="AL15" s="154">
        <f t="shared" si="1"/>
        <v>6</v>
      </c>
      <c r="AM15" s="156">
        <f t="shared" si="2"/>
        <v>6</v>
      </c>
    </row>
    <row r="16" spans="1:39" ht="15.75" thickBot="1">
      <c r="A16" s="346"/>
      <c r="B16" s="350" t="s">
        <v>80</v>
      </c>
      <c r="C16" s="351"/>
      <c r="D16" s="161">
        <f aca="true" t="shared" si="6" ref="D16:AJ16">SUM(D6:D15)</f>
        <v>21</v>
      </c>
      <c r="E16" s="162">
        <f t="shared" si="6"/>
        <v>21</v>
      </c>
      <c r="F16" s="162">
        <f t="shared" si="6"/>
        <v>21</v>
      </c>
      <c r="G16" s="162">
        <f t="shared" si="6"/>
        <v>21</v>
      </c>
      <c r="H16" s="162">
        <f t="shared" si="6"/>
        <v>21</v>
      </c>
      <c r="I16" s="162">
        <f t="shared" si="6"/>
        <v>21</v>
      </c>
      <c r="J16" s="162">
        <f t="shared" si="6"/>
        <v>126</v>
      </c>
      <c r="K16" s="163">
        <v>126</v>
      </c>
      <c r="L16" s="161">
        <f t="shared" si="6"/>
        <v>23</v>
      </c>
      <c r="M16" s="162">
        <f t="shared" si="6"/>
        <v>23</v>
      </c>
      <c r="N16" s="162">
        <f t="shared" si="6"/>
        <v>23</v>
      </c>
      <c r="O16" s="162">
        <f t="shared" si="6"/>
        <v>23</v>
      </c>
      <c r="P16" s="162">
        <f t="shared" si="6"/>
        <v>23</v>
      </c>
      <c r="Q16" s="162">
        <f t="shared" si="6"/>
        <v>23</v>
      </c>
      <c r="R16" s="162">
        <f t="shared" si="6"/>
        <v>23</v>
      </c>
      <c r="S16" s="162">
        <f t="shared" si="6"/>
        <v>161</v>
      </c>
      <c r="T16" s="163">
        <v>175</v>
      </c>
      <c r="U16" s="161">
        <f t="shared" si="6"/>
        <v>23</v>
      </c>
      <c r="V16" s="162">
        <f t="shared" si="6"/>
        <v>23</v>
      </c>
      <c r="W16" s="162">
        <f t="shared" si="6"/>
        <v>23</v>
      </c>
      <c r="X16" s="162">
        <f t="shared" si="6"/>
        <v>23</v>
      </c>
      <c r="Y16" s="162">
        <v>23</v>
      </c>
      <c r="Z16" s="162">
        <v>23</v>
      </c>
      <c r="AA16" s="162">
        <v>23</v>
      </c>
      <c r="AB16" s="162">
        <f t="shared" si="6"/>
        <v>161</v>
      </c>
      <c r="AC16" s="163">
        <f t="shared" si="6"/>
        <v>168</v>
      </c>
      <c r="AD16" s="161">
        <f t="shared" si="6"/>
        <v>24</v>
      </c>
      <c r="AE16" s="162">
        <f t="shared" si="6"/>
        <v>24</v>
      </c>
      <c r="AF16" s="162">
        <f t="shared" si="6"/>
        <v>24</v>
      </c>
      <c r="AG16" s="162">
        <f t="shared" si="6"/>
        <v>21</v>
      </c>
      <c r="AH16" s="162">
        <f t="shared" si="6"/>
        <v>21</v>
      </c>
      <c r="AI16" s="162">
        <v>21</v>
      </c>
      <c r="AJ16" s="162">
        <f t="shared" si="6"/>
        <v>135</v>
      </c>
      <c r="AK16" s="163">
        <f>SUM(AK6:AK15)</f>
        <v>147</v>
      </c>
      <c r="AL16" s="161">
        <f t="shared" si="1"/>
        <v>583</v>
      </c>
      <c r="AM16" s="163">
        <f t="shared" si="2"/>
        <v>616</v>
      </c>
    </row>
    <row r="17" spans="1:39" ht="15.75" thickBot="1">
      <c r="A17" s="325"/>
      <c r="B17" s="356" t="s">
        <v>38</v>
      </c>
      <c r="C17" s="357"/>
      <c r="D17" s="164"/>
      <c r="E17" s="165"/>
      <c r="F17" s="165"/>
      <c r="G17" s="165"/>
      <c r="H17" s="165"/>
      <c r="I17" s="165"/>
      <c r="J17" s="165"/>
      <c r="K17" s="156"/>
      <c r="L17" s="164"/>
      <c r="M17" s="165"/>
      <c r="N17" s="165"/>
      <c r="O17" s="165"/>
      <c r="P17" s="165"/>
      <c r="Q17" s="165"/>
      <c r="R17" s="165"/>
      <c r="S17" s="165"/>
      <c r="T17" s="156"/>
      <c r="U17" s="164"/>
      <c r="V17" s="165"/>
      <c r="W17" s="165"/>
      <c r="X17" s="165"/>
      <c r="Y17" s="165"/>
      <c r="Z17" s="165"/>
      <c r="AA17" s="165"/>
      <c r="AB17" s="165"/>
      <c r="AC17" s="156"/>
      <c r="AD17" s="164"/>
      <c r="AE17" s="165"/>
      <c r="AF17" s="165"/>
      <c r="AG17" s="165"/>
      <c r="AH17" s="165"/>
      <c r="AI17" s="165"/>
      <c r="AJ17" s="165"/>
      <c r="AK17" s="156"/>
      <c r="AL17" s="166"/>
      <c r="AM17" s="163"/>
    </row>
    <row r="18" spans="1:39" ht="15">
      <c r="A18" s="326"/>
      <c r="B18" s="354" t="s">
        <v>17</v>
      </c>
      <c r="C18" s="355"/>
      <c r="D18" s="167"/>
      <c r="E18" s="168"/>
      <c r="F18" s="168"/>
      <c r="G18" s="168"/>
      <c r="H18" s="168"/>
      <c r="I18" s="168"/>
      <c r="J18" s="168"/>
      <c r="K18" s="146"/>
      <c r="L18" s="144"/>
      <c r="M18" s="145"/>
      <c r="N18" s="145"/>
      <c r="O18" s="145"/>
      <c r="P18" s="145"/>
      <c r="Q18" s="145"/>
      <c r="R18" s="145"/>
      <c r="S18" s="145"/>
      <c r="T18" s="146"/>
      <c r="U18" s="144"/>
      <c r="V18" s="145"/>
      <c r="W18" s="145"/>
      <c r="X18" s="145"/>
      <c r="Y18" s="145"/>
      <c r="Z18" s="145"/>
      <c r="AA18" s="145"/>
      <c r="AB18" s="145"/>
      <c r="AC18" s="146"/>
      <c r="AD18" s="144"/>
      <c r="AE18" s="145"/>
      <c r="AF18" s="145"/>
      <c r="AG18" s="145">
        <v>2</v>
      </c>
      <c r="AH18" s="145">
        <v>2</v>
      </c>
      <c r="AI18" s="145">
        <v>2</v>
      </c>
      <c r="AJ18" s="145">
        <v>6</v>
      </c>
      <c r="AK18" s="169">
        <v>6</v>
      </c>
      <c r="AL18" s="144">
        <v>6</v>
      </c>
      <c r="AM18" s="146">
        <v>6</v>
      </c>
    </row>
    <row r="19" spans="1:39" ht="15">
      <c r="A19" s="326"/>
      <c r="B19" s="358" t="s">
        <v>104</v>
      </c>
      <c r="C19" s="332"/>
      <c r="D19" s="170"/>
      <c r="E19" s="171"/>
      <c r="F19" s="171"/>
      <c r="G19" s="171"/>
      <c r="H19" s="171"/>
      <c r="I19" s="171"/>
      <c r="J19" s="171"/>
      <c r="K19" s="149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  <c r="AD19" s="147"/>
      <c r="AE19" s="148"/>
      <c r="AF19" s="148"/>
      <c r="AG19" s="148">
        <v>1</v>
      </c>
      <c r="AH19" s="148">
        <v>1</v>
      </c>
      <c r="AI19" s="148">
        <v>1</v>
      </c>
      <c r="AJ19" s="148">
        <v>3</v>
      </c>
      <c r="AK19" s="172">
        <v>3</v>
      </c>
      <c r="AL19" s="147">
        <v>3</v>
      </c>
      <c r="AM19" s="149">
        <v>3</v>
      </c>
    </row>
    <row r="20" spans="1:39" ht="15.75" thickBot="1">
      <c r="A20" s="327"/>
      <c r="B20" s="353" t="s">
        <v>114</v>
      </c>
      <c r="C20" s="334"/>
      <c r="D20" s="173"/>
      <c r="E20" s="174"/>
      <c r="F20" s="174"/>
      <c r="G20" s="174"/>
      <c r="H20" s="174"/>
      <c r="I20" s="174"/>
      <c r="J20" s="174"/>
      <c r="K20" s="152"/>
      <c r="L20" s="150"/>
      <c r="M20" s="151"/>
      <c r="N20" s="151"/>
      <c r="O20" s="151"/>
      <c r="P20" s="151"/>
      <c r="Q20" s="151"/>
      <c r="R20" s="151"/>
      <c r="S20" s="151"/>
      <c r="T20" s="152"/>
      <c r="U20" s="150"/>
      <c r="V20" s="151"/>
      <c r="W20" s="151"/>
      <c r="X20" s="151"/>
      <c r="Y20" s="151"/>
      <c r="Z20" s="151"/>
      <c r="AA20" s="151"/>
      <c r="AB20" s="151"/>
      <c r="AC20" s="152"/>
      <c r="AD20" s="150"/>
      <c r="AE20" s="151"/>
      <c r="AF20" s="151"/>
      <c r="AG20" s="151">
        <v>1</v>
      </c>
      <c r="AH20" s="151">
        <v>1</v>
      </c>
      <c r="AI20" s="151">
        <v>1</v>
      </c>
      <c r="AJ20" s="151">
        <f>SUM(AD20:AI20)</f>
        <v>3</v>
      </c>
      <c r="AK20" s="175">
        <v>12</v>
      </c>
      <c r="AL20" s="150">
        <f>S20+AB20+AJ20</f>
        <v>3</v>
      </c>
      <c r="AM20" s="152">
        <f>T20+AC20+AK20</f>
        <v>12</v>
      </c>
    </row>
    <row r="21" spans="1:39" ht="15.75" thickBot="1">
      <c r="A21" s="326" t="s">
        <v>73</v>
      </c>
      <c r="B21" s="335" t="s">
        <v>47</v>
      </c>
      <c r="C21" s="318"/>
      <c r="D21" s="154"/>
      <c r="E21" s="155"/>
      <c r="F21" s="155"/>
      <c r="G21" s="155"/>
      <c r="H21" s="155"/>
      <c r="I21" s="155"/>
      <c r="J21" s="155"/>
      <c r="K21" s="156"/>
      <c r="L21" s="187"/>
      <c r="M21" s="188"/>
      <c r="N21" s="188"/>
      <c r="O21" s="188"/>
      <c r="P21" s="188"/>
      <c r="Q21" s="188"/>
      <c r="R21" s="188"/>
      <c r="S21" s="188"/>
      <c r="T21" s="163"/>
      <c r="U21" s="154"/>
      <c r="V21" s="155"/>
      <c r="W21" s="155"/>
      <c r="X21" s="155"/>
      <c r="Y21" s="155"/>
      <c r="Z21" s="155"/>
      <c r="AA21" s="155"/>
      <c r="AB21" s="155"/>
      <c r="AC21" s="156"/>
      <c r="AD21" s="154"/>
      <c r="AE21" s="155"/>
      <c r="AF21" s="155"/>
      <c r="AG21" s="155"/>
      <c r="AH21" s="155"/>
      <c r="AI21" s="155"/>
      <c r="AJ21" s="155"/>
      <c r="AK21" s="156"/>
      <c r="AL21" s="176"/>
      <c r="AM21" s="178"/>
    </row>
    <row r="22" spans="1:39" ht="15">
      <c r="A22" s="326"/>
      <c r="B22" s="336" t="s">
        <v>115</v>
      </c>
      <c r="C22" s="337"/>
      <c r="D22" s="144"/>
      <c r="E22" s="145"/>
      <c r="F22" s="145"/>
      <c r="G22" s="145"/>
      <c r="H22" s="145"/>
      <c r="I22" s="145"/>
      <c r="J22" s="145"/>
      <c r="K22" s="169"/>
      <c r="L22" s="144"/>
      <c r="M22" s="145"/>
      <c r="N22" s="145"/>
      <c r="O22" s="145"/>
      <c r="P22" s="145"/>
      <c r="Q22" s="145"/>
      <c r="R22" s="145"/>
      <c r="S22" s="145"/>
      <c r="T22" s="243"/>
      <c r="U22" s="144"/>
      <c r="V22" s="145"/>
      <c r="W22" s="145"/>
      <c r="X22" s="145"/>
      <c r="Y22" s="145"/>
      <c r="Z22" s="145"/>
      <c r="AA22" s="145"/>
      <c r="AB22" s="145"/>
      <c r="AC22" s="146"/>
      <c r="AD22" s="179"/>
      <c r="AE22" s="180"/>
      <c r="AF22" s="180"/>
      <c r="AG22" s="180"/>
      <c r="AH22" s="180"/>
      <c r="AI22" s="180"/>
      <c r="AJ22" s="180"/>
      <c r="AK22" s="181"/>
      <c r="AL22" s="179"/>
      <c r="AM22" s="181"/>
    </row>
    <row r="23" spans="1:39" ht="15">
      <c r="A23" s="326"/>
      <c r="B23" s="331" t="s">
        <v>250</v>
      </c>
      <c r="C23" s="332"/>
      <c r="D23" s="147"/>
      <c r="E23" s="148"/>
      <c r="F23" s="148"/>
      <c r="G23" s="148"/>
      <c r="H23" s="148"/>
      <c r="I23" s="148"/>
      <c r="J23" s="148"/>
      <c r="K23" s="172"/>
      <c r="L23" s="179">
        <v>1</v>
      </c>
      <c r="M23" s="180">
        <v>1</v>
      </c>
      <c r="N23" s="180">
        <v>1</v>
      </c>
      <c r="O23" s="180">
        <v>1</v>
      </c>
      <c r="P23" s="180">
        <v>1</v>
      </c>
      <c r="Q23" s="180">
        <v>1</v>
      </c>
      <c r="R23" s="180">
        <v>1</v>
      </c>
      <c r="S23" s="148">
        <v>7</v>
      </c>
      <c r="T23" s="183">
        <v>7</v>
      </c>
      <c r="U23" s="147">
        <v>1</v>
      </c>
      <c r="V23" s="148">
        <v>1</v>
      </c>
      <c r="W23" s="148">
        <v>1</v>
      </c>
      <c r="X23" s="148">
        <v>1</v>
      </c>
      <c r="Y23" s="148">
        <v>1</v>
      </c>
      <c r="Z23" s="148">
        <v>1</v>
      </c>
      <c r="AA23" s="148">
        <v>1</v>
      </c>
      <c r="AB23" s="148">
        <v>7</v>
      </c>
      <c r="AC23" s="149">
        <v>7</v>
      </c>
      <c r="AD23" s="147"/>
      <c r="AE23" s="148"/>
      <c r="AF23" s="148"/>
      <c r="AG23" s="148">
        <v>0.5</v>
      </c>
      <c r="AH23" s="148">
        <v>0.5</v>
      </c>
      <c r="AI23" s="148"/>
      <c r="AJ23" s="148">
        <v>1</v>
      </c>
      <c r="AK23" s="149">
        <v>1</v>
      </c>
      <c r="AL23" s="147">
        <v>15</v>
      </c>
      <c r="AM23" s="149">
        <v>15</v>
      </c>
    </row>
    <row r="24" spans="1:39" ht="15">
      <c r="A24" s="326"/>
      <c r="B24" s="265" t="s">
        <v>114</v>
      </c>
      <c r="C24" s="266"/>
      <c r="D24" s="147"/>
      <c r="E24" s="148"/>
      <c r="F24" s="148"/>
      <c r="G24" s="148"/>
      <c r="H24" s="148"/>
      <c r="I24" s="148"/>
      <c r="J24" s="148"/>
      <c r="K24" s="172"/>
      <c r="L24" s="179">
        <v>1</v>
      </c>
      <c r="M24" s="180">
        <v>1</v>
      </c>
      <c r="N24" s="180">
        <v>1</v>
      </c>
      <c r="O24" s="180">
        <v>1</v>
      </c>
      <c r="P24" s="180">
        <v>1</v>
      </c>
      <c r="Q24" s="180">
        <v>1</v>
      </c>
      <c r="R24" s="180">
        <v>1</v>
      </c>
      <c r="S24" s="148">
        <v>7</v>
      </c>
      <c r="T24" s="183">
        <v>14</v>
      </c>
      <c r="U24" s="179">
        <v>1</v>
      </c>
      <c r="V24" s="180">
        <v>1</v>
      </c>
      <c r="W24" s="180">
        <v>1</v>
      </c>
      <c r="X24" s="180">
        <v>1</v>
      </c>
      <c r="Y24" s="180">
        <v>1</v>
      </c>
      <c r="Z24" s="180">
        <v>1</v>
      </c>
      <c r="AA24" s="180">
        <v>1</v>
      </c>
      <c r="AB24" s="264">
        <v>7</v>
      </c>
      <c r="AC24" s="149">
        <v>14</v>
      </c>
      <c r="AD24" s="147">
        <v>1</v>
      </c>
      <c r="AE24" s="148">
        <v>1</v>
      </c>
      <c r="AF24" s="148">
        <v>1</v>
      </c>
      <c r="AG24" s="148"/>
      <c r="AH24" s="148"/>
      <c r="AI24" s="148"/>
      <c r="AJ24" s="148"/>
      <c r="AK24" s="149"/>
      <c r="AL24" s="147">
        <v>28</v>
      </c>
      <c r="AM24" s="149">
        <v>28</v>
      </c>
    </row>
    <row r="25" spans="1:39" ht="15">
      <c r="A25" s="326"/>
      <c r="B25" s="331" t="s">
        <v>49</v>
      </c>
      <c r="C25" s="332"/>
      <c r="D25" s="147"/>
      <c r="E25" s="148"/>
      <c r="F25" s="148"/>
      <c r="G25" s="148"/>
      <c r="H25" s="148"/>
      <c r="I25" s="148"/>
      <c r="J25" s="148"/>
      <c r="K25" s="172"/>
      <c r="L25" s="179"/>
      <c r="M25" s="180"/>
      <c r="N25" s="180"/>
      <c r="O25" s="180">
        <v>1</v>
      </c>
      <c r="P25" s="180">
        <v>1</v>
      </c>
      <c r="Q25" s="180">
        <v>1</v>
      </c>
      <c r="R25" s="180">
        <v>1</v>
      </c>
      <c r="S25" s="148">
        <v>4</v>
      </c>
      <c r="T25" s="183">
        <v>4</v>
      </c>
      <c r="U25" s="147"/>
      <c r="V25" s="148"/>
      <c r="W25" s="148"/>
      <c r="X25" s="296"/>
      <c r="Y25" s="296">
        <v>1</v>
      </c>
      <c r="Z25" s="296"/>
      <c r="AA25" s="296">
        <v>1</v>
      </c>
      <c r="AB25" s="264">
        <v>2</v>
      </c>
      <c r="AC25" s="149">
        <v>2</v>
      </c>
      <c r="AD25" s="147"/>
      <c r="AE25" s="148"/>
      <c r="AF25" s="148"/>
      <c r="AG25" s="148"/>
      <c r="AH25" s="148"/>
      <c r="AI25" s="148">
        <v>1</v>
      </c>
      <c r="AJ25" s="148">
        <v>1</v>
      </c>
      <c r="AK25" s="149">
        <v>1</v>
      </c>
      <c r="AL25" s="147">
        <v>7</v>
      </c>
      <c r="AM25" s="149">
        <v>7</v>
      </c>
    </row>
    <row r="26" spans="1:39" ht="15.75" thickBot="1">
      <c r="A26" s="326"/>
      <c r="B26" s="333" t="s">
        <v>249</v>
      </c>
      <c r="C26" s="334"/>
      <c r="D26" s="150"/>
      <c r="E26" s="151"/>
      <c r="F26" s="151"/>
      <c r="G26" s="151"/>
      <c r="H26" s="151"/>
      <c r="I26" s="151"/>
      <c r="J26" s="151"/>
      <c r="K26" s="175"/>
      <c r="L26" s="150">
        <v>1</v>
      </c>
      <c r="M26" s="151">
        <v>1</v>
      </c>
      <c r="N26" s="151">
        <v>1</v>
      </c>
      <c r="O26" s="151"/>
      <c r="P26" s="151"/>
      <c r="Q26" s="151"/>
      <c r="R26" s="151"/>
      <c r="S26" s="151">
        <v>3</v>
      </c>
      <c r="T26" s="244">
        <v>3</v>
      </c>
      <c r="U26" s="293">
        <v>1</v>
      </c>
      <c r="V26" s="294">
        <v>1</v>
      </c>
      <c r="W26" s="294">
        <v>1</v>
      </c>
      <c r="X26" s="295">
        <v>1</v>
      </c>
      <c r="Y26" s="177"/>
      <c r="Z26" s="177">
        <v>1</v>
      </c>
      <c r="AA26" s="177"/>
      <c r="AB26" s="151">
        <v>5</v>
      </c>
      <c r="AC26" s="152">
        <v>5</v>
      </c>
      <c r="AD26" s="184">
        <v>1</v>
      </c>
      <c r="AE26" s="185">
        <v>1</v>
      </c>
      <c r="AF26" s="185">
        <v>1</v>
      </c>
      <c r="AG26" s="185">
        <v>0.5</v>
      </c>
      <c r="AH26" s="185">
        <v>0.5</v>
      </c>
      <c r="AI26" s="185"/>
      <c r="AJ26" s="185">
        <v>4</v>
      </c>
      <c r="AK26" s="186">
        <v>4</v>
      </c>
      <c r="AL26" s="184">
        <v>12</v>
      </c>
      <c r="AM26" s="186">
        <v>12</v>
      </c>
    </row>
    <row r="27" spans="1:39" ht="15">
      <c r="A27" s="319" t="s">
        <v>74</v>
      </c>
      <c r="B27" s="320"/>
      <c r="C27" s="321"/>
      <c r="D27" s="144">
        <v>21</v>
      </c>
      <c r="E27" s="145">
        <v>21</v>
      </c>
      <c r="F27" s="145">
        <v>21</v>
      </c>
      <c r="G27" s="145">
        <v>21</v>
      </c>
      <c r="H27" s="145">
        <v>21</v>
      </c>
      <c r="I27" s="145">
        <v>21</v>
      </c>
      <c r="J27" s="145">
        <f>SUM(D27:I27)</f>
        <v>126</v>
      </c>
      <c r="K27" s="146">
        <v>126</v>
      </c>
      <c r="L27" s="179">
        <v>26</v>
      </c>
      <c r="M27" s="180">
        <v>26</v>
      </c>
      <c r="N27" s="180">
        <v>26</v>
      </c>
      <c r="O27" s="180">
        <v>26</v>
      </c>
      <c r="P27" s="180">
        <v>26</v>
      </c>
      <c r="Q27" s="180">
        <v>26</v>
      </c>
      <c r="R27" s="180">
        <v>26</v>
      </c>
      <c r="S27" s="145">
        <f>SUM(L27:R27)</f>
        <v>182</v>
      </c>
      <c r="T27" s="146"/>
      <c r="U27" s="144">
        <v>26</v>
      </c>
      <c r="V27" s="145">
        <v>26</v>
      </c>
      <c r="W27" s="145">
        <v>26</v>
      </c>
      <c r="X27" s="145">
        <v>26</v>
      </c>
      <c r="Y27" s="145">
        <v>26</v>
      </c>
      <c r="Z27" s="145">
        <v>26</v>
      </c>
      <c r="AA27" s="145">
        <v>26</v>
      </c>
      <c r="AB27" s="145">
        <f>SUM(U27:AA27)</f>
        <v>182</v>
      </c>
      <c r="AC27" s="146"/>
      <c r="AD27" s="144">
        <v>26</v>
      </c>
      <c r="AE27" s="145">
        <v>26</v>
      </c>
      <c r="AF27" s="145">
        <v>26</v>
      </c>
      <c r="AG27" s="145">
        <v>26</v>
      </c>
      <c r="AH27" s="145">
        <v>26</v>
      </c>
      <c r="AI27" s="145">
        <v>26</v>
      </c>
      <c r="AJ27" s="145">
        <v>156</v>
      </c>
      <c r="AK27" s="146"/>
      <c r="AL27" s="144"/>
      <c r="AM27" s="146"/>
    </row>
    <row r="28" spans="1:39" ht="15">
      <c r="A28" s="322" t="s">
        <v>75</v>
      </c>
      <c r="B28" s="323"/>
      <c r="C28" s="324"/>
      <c r="D28" s="179">
        <v>21</v>
      </c>
      <c r="E28" s="180">
        <v>21</v>
      </c>
      <c r="F28" s="180">
        <v>21</v>
      </c>
      <c r="G28" s="180">
        <v>21</v>
      </c>
      <c r="H28" s="180">
        <v>21</v>
      </c>
      <c r="I28" s="180">
        <v>21</v>
      </c>
      <c r="J28" s="148">
        <v>126</v>
      </c>
      <c r="K28" s="149">
        <v>126</v>
      </c>
      <c r="L28" s="179">
        <v>26</v>
      </c>
      <c r="M28" s="180">
        <v>26</v>
      </c>
      <c r="N28" s="180">
        <v>26</v>
      </c>
      <c r="O28" s="180">
        <v>26</v>
      </c>
      <c r="P28" s="180">
        <v>26</v>
      </c>
      <c r="Q28" s="180">
        <v>26</v>
      </c>
      <c r="R28" s="180">
        <v>26</v>
      </c>
      <c r="S28" s="180">
        <f>SUM(L28:R28)</f>
        <v>182</v>
      </c>
      <c r="T28" s="149"/>
      <c r="U28" s="179">
        <v>26</v>
      </c>
      <c r="V28" s="180">
        <v>26</v>
      </c>
      <c r="W28" s="180">
        <v>26</v>
      </c>
      <c r="X28" s="180">
        <v>26</v>
      </c>
      <c r="Y28" s="180">
        <v>26</v>
      </c>
      <c r="Z28" s="180">
        <v>26</v>
      </c>
      <c r="AA28" s="180">
        <v>26</v>
      </c>
      <c r="AB28" s="180">
        <f>SUM(U28:AA28)</f>
        <v>182</v>
      </c>
      <c r="AC28" s="149"/>
      <c r="AD28" s="180">
        <v>26</v>
      </c>
      <c r="AE28" s="180">
        <v>26</v>
      </c>
      <c r="AF28" s="180">
        <v>26</v>
      </c>
      <c r="AG28" s="180">
        <v>26</v>
      </c>
      <c r="AH28" s="180">
        <v>26</v>
      </c>
      <c r="AI28" s="180">
        <v>26</v>
      </c>
      <c r="AJ28" s="180">
        <v>156</v>
      </c>
      <c r="AK28" s="149"/>
      <c r="AL28" s="147"/>
      <c r="AM28" s="149"/>
    </row>
    <row r="29" spans="1:39" ht="15.75" thickBot="1">
      <c r="A29" s="328" t="s">
        <v>251</v>
      </c>
      <c r="B29" s="329"/>
      <c r="C29" s="330"/>
      <c r="D29" s="179">
        <v>21</v>
      </c>
      <c r="E29" s="180">
        <v>21</v>
      </c>
      <c r="F29" s="180">
        <v>21</v>
      </c>
      <c r="G29" s="180">
        <v>21</v>
      </c>
      <c r="H29" s="180">
        <v>21</v>
      </c>
      <c r="I29" s="180">
        <v>21</v>
      </c>
      <c r="J29" s="190">
        <v>126</v>
      </c>
      <c r="K29" s="152">
        <v>126</v>
      </c>
      <c r="L29" s="189">
        <v>29</v>
      </c>
      <c r="M29" s="190">
        <v>29</v>
      </c>
      <c r="N29" s="190">
        <v>29</v>
      </c>
      <c r="O29" s="190">
        <v>29</v>
      </c>
      <c r="P29" s="190">
        <v>29</v>
      </c>
      <c r="Q29" s="190">
        <v>29</v>
      </c>
      <c r="R29" s="190">
        <v>29</v>
      </c>
      <c r="S29" s="190">
        <f>SUM(L29:R29)</f>
        <v>203</v>
      </c>
      <c r="T29" s="152"/>
      <c r="U29" s="189">
        <v>29</v>
      </c>
      <c r="V29" s="190">
        <v>29</v>
      </c>
      <c r="W29" s="190">
        <v>29</v>
      </c>
      <c r="X29" s="190">
        <v>29</v>
      </c>
      <c r="Y29" s="190">
        <v>29</v>
      </c>
      <c r="Z29" s="190">
        <v>29</v>
      </c>
      <c r="AA29" s="190">
        <v>29</v>
      </c>
      <c r="AB29" s="190">
        <f>SUM(U29:AA29)</f>
        <v>203</v>
      </c>
      <c r="AC29" s="152"/>
      <c r="AD29" s="189">
        <v>29</v>
      </c>
      <c r="AE29" s="190">
        <v>29</v>
      </c>
      <c r="AF29" s="190">
        <v>29</v>
      </c>
      <c r="AG29" s="190">
        <v>29</v>
      </c>
      <c r="AH29" s="190">
        <v>29</v>
      </c>
      <c r="AI29" s="190">
        <v>29</v>
      </c>
      <c r="AJ29" s="190">
        <f>SUM(AD29:AI29)</f>
        <v>174</v>
      </c>
      <c r="AK29" s="152"/>
      <c r="AL29" s="189"/>
      <c r="AM29" s="152"/>
    </row>
  </sheetData>
  <sheetProtection/>
  <mergeCells count="27">
    <mergeCell ref="A2:AM2"/>
    <mergeCell ref="A21:A26"/>
    <mergeCell ref="B20:C20"/>
    <mergeCell ref="B18:C18"/>
    <mergeCell ref="B17:C17"/>
    <mergeCell ref="B19:C19"/>
    <mergeCell ref="AD4:AK4"/>
    <mergeCell ref="D3:AM3"/>
    <mergeCell ref="L4:T4"/>
    <mergeCell ref="B11:B12"/>
    <mergeCell ref="D4:K4"/>
    <mergeCell ref="A3:A5"/>
    <mergeCell ref="B3:B5"/>
    <mergeCell ref="C3:C5"/>
    <mergeCell ref="A6:A16"/>
    <mergeCell ref="B6:B8"/>
    <mergeCell ref="B16:C16"/>
    <mergeCell ref="U4:AC4"/>
    <mergeCell ref="A27:C27"/>
    <mergeCell ref="A28:C28"/>
    <mergeCell ref="A17:A20"/>
    <mergeCell ref="A29:C29"/>
    <mergeCell ref="B23:C23"/>
    <mergeCell ref="B25:C25"/>
    <mergeCell ref="B26:C26"/>
    <mergeCell ref="B21:C21"/>
    <mergeCell ref="B22:C22"/>
  </mergeCells>
  <printOptions/>
  <pageMargins left="0.11811023622047245" right="0.11811023622047245" top="0.15748031496062992" bottom="0.7480314960629921" header="0.11811023622047245" footer="0.31496062992125984"/>
  <pageSetup horizontalDpi="200" verticalDpi="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5" sqref="A14:C15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8.421875" style="0" customWidth="1"/>
    <col min="4" max="4" width="4.421875" style="0" customWidth="1"/>
    <col min="5" max="5" width="3.57421875" style="0" customWidth="1"/>
    <col min="6" max="6" width="3.8515625" style="0" customWidth="1"/>
    <col min="7" max="7" width="4.00390625" style="0" customWidth="1"/>
    <col min="8" max="8" width="4.57421875" style="0" customWidth="1"/>
    <col min="9" max="9" width="4.00390625" style="0" customWidth="1"/>
    <col min="10" max="10" width="4.57421875" style="0" customWidth="1"/>
    <col min="11" max="12" width="4.7109375" style="0" customWidth="1"/>
    <col min="13" max="13" width="5.28125" style="0" customWidth="1"/>
    <col min="14" max="14" width="4.28125" style="0" customWidth="1"/>
    <col min="15" max="15" width="4.57421875" style="0" customWidth="1"/>
    <col min="16" max="16" width="4.8515625" style="0" customWidth="1"/>
    <col min="17" max="17" width="4.421875" style="0" customWidth="1"/>
    <col min="18" max="18" width="4.00390625" style="0" customWidth="1"/>
    <col min="19" max="19" width="6.421875" style="0" customWidth="1"/>
    <col min="20" max="20" width="5.140625" style="0" customWidth="1"/>
  </cols>
  <sheetData>
    <row r="1" spans="1:20" ht="16.5" thickBot="1">
      <c r="A1" s="541" t="s">
        <v>268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</row>
    <row r="2" spans="1:20" ht="15.75" customHeight="1" thickBot="1">
      <c r="A2" s="517" t="s">
        <v>168</v>
      </c>
      <c r="B2" s="517" t="s">
        <v>169</v>
      </c>
      <c r="C2" s="517" t="s">
        <v>262</v>
      </c>
      <c r="D2" s="528" t="s">
        <v>186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30"/>
      <c r="T2" s="544" t="s">
        <v>187</v>
      </c>
    </row>
    <row r="3" spans="1:20" ht="15.75" thickBot="1">
      <c r="A3" s="518"/>
      <c r="B3" s="518"/>
      <c r="C3" s="518"/>
      <c r="D3" s="514" t="s">
        <v>135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305"/>
      <c r="T3" s="545"/>
    </row>
    <row r="4" spans="1:20" ht="15">
      <c r="A4" s="518"/>
      <c r="B4" s="518"/>
      <c r="C4" s="518"/>
      <c r="D4" s="520" t="s">
        <v>107</v>
      </c>
      <c r="E4" s="521"/>
      <c r="F4" s="521"/>
      <c r="G4" s="521"/>
      <c r="H4" s="522"/>
      <c r="I4" s="520" t="s">
        <v>108</v>
      </c>
      <c r="J4" s="521"/>
      <c r="K4" s="521"/>
      <c r="L4" s="521"/>
      <c r="M4" s="521"/>
      <c r="N4" s="512" t="s">
        <v>109</v>
      </c>
      <c r="O4" s="513"/>
      <c r="P4" s="513"/>
      <c r="Q4" s="513"/>
      <c r="R4" s="513"/>
      <c r="S4" s="547" t="s">
        <v>188</v>
      </c>
      <c r="T4" s="545"/>
    </row>
    <row r="5" spans="1:20" ht="15.75" thickBot="1">
      <c r="A5" s="519"/>
      <c r="B5" s="519"/>
      <c r="C5" s="519"/>
      <c r="D5" s="201" t="s">
        <v>170</v>
      </c>
      <c r="E5" s="202" t="s">
        <v>171</v>
      </c>
      <c r="F5" s="202" t="s">
        <v>172</v>
      </c>
      <c r="G5" s="202" t="s">
        <v>173</v>
      </c>
      <c r="H5" s="235" t="s">
        <v>174</v>
      </c>
      <c r="I5" s="201" t="s">
        <v>175</v>
      </c>
      <c r="J5" s="202" t="s">
        <v>176</v>
      </c>
      <c r="K5" s="202" t="s">
        <v>177</v>
      </c>
      <c r="L5" s="202" t="s">
        <v>178</v>
      </c>
      <c r="M5" s="202" t="s">
        <v>179</v>
      </c>
      <c r="N5" s="231" t="s">
        <v>180</v>
      </c>
      <c r="O5" s="232" t="s">
        <v>181</v>
      </c>
      <c r="P5" s="233" t="s">
        <v>182</v>
      </c>
      <c r="Q5" s="233" t="s">
        <v>241</v>
      </c>
      <c r="R5" s="233" t="s">
        <v>242</v>
      </c>
      <c r="S5" s="548"/>
      <c r="T5" s="546"/>
    </row>
    <row r="6" spans="1:20" ht="25.5" thickBot="1">
      <c r="A6" s="306" t="s">
        <v>158</v>
      </c>
      <c r="B6" s="307" t="s">
        <v>264</v>
      </c>
      <c r="C6" s="311" t="s">
        <v>265</v>
      </c>
      <c r="D6" s="308">
        <v>1</v>
      </c>
      <c r="E6" s="309">
        <v>1</v>
      </c>
      <c r="F6" s="309">
        <v>1</v>
      </c>
      <c r="G6" s="309">
        <v>1</v>
      </c>
      <c r="H6" s="310">
        <v>1</v>
      </c>
      <c r="I6" s="308">
        <v>1</v>
      </c>
      <c r="J6" s="309">
        <v>1</v>
      </c>
      <c r="K6" s="309">
        <v>1</v>
      </c>
      <c r="L6" s="309">
        <v>1</v>
      </c>
      <c r="M6" s="309">
        <v>1</v>
      </c>
      <c r="N6" s="308">
        <v>1</v>
      </c>
      <c r="O6" s="309">
        <v>1</v>
      </c>
      <c r="P6" s="310">
        <v>1</v>
      </c>
      <c r="Q6" s="310">
        <v>1</v>
      </c>
      <c r="R6" s="310">
        <v>1</v>
      </c>
      <c r="S6" s="312">
        <v>15</v>
      </c>
      <c r="T6" s="315">
        <v>15</v>
      </c>
    </row>
    <row r="7" spans="1:20" ht="24.75">
      <c r="A7" s="297"/>
      <c r="B7" s="204" t="s">
        <v>253</v>
      </c>
      <c r="C7" s="229" t="s">
        <v>263</v>
      </c>
      <c r="D7" s="274"/>
      <c r="E7" s="275"/>
      <c r="F7" s="275"/>
      <c r="G7" s="276"/>
      <c r="H7" s="277"/>
      <c r="I7" s="279"/>
      <c r="J7" s="276"/>
      <c r="K7" s="276"/>
      <c r="L7" s="276"/>
      <c r="M7" s="276"/>
      <c r="N7" s="279">
        <v>1</v>
      </c>
      <c r="O7" s="276">
        <v>1</v>
      </c>
      <c r="P7" s="277">
        <v>1</v>
      </c>
      <c r="Q7" s="277">
        <v>1</v>
      </c>
      <c r="R7" s="277">
        <v>1</v>
      </c>
      <c r="S7" s="313">
        <v>5</v>
      </c>
      <c r="T7" s="313">
        <v>5</v>
      </c>
    </row>
    <row r="8" spans="1:20" ht="24.75">
      <c r="A8" s="302" t="s">
        <v>192</v>
      </c>
      <c r="B8" s="204" t="s">
        <v>266</v>
      </c>
      <c r="C8" s="229" t="s">
        <v>261</v>
      </c>
      <c r="D8" s="274">
        <v>1</v>
      </c>
      <c r="E8" s="275">
        <v>1</v>
      </c>
      <c r="F8" s="275">
        <v>1</v>
      </c>
      <c r="G8" s="276">
        <v>1</v>
      </c>
      <c r="H8" s="277">
        <v>1</v>
      </c>
      <c r="I8" s="279">
        <v>1</v>
      </c>
      <c r="J8" s="276">
        <v>1</v>
      </c>
      <c r="K8" s="276">
        <v>1</v>
      </c>
      <c r="L8" s="276">
        <v>1</v>
      </c>
      <c r="M8" s="276">
        <v>1</v>
      </c>
      <c r="N8" s="279"/>
      <c r="O8" s="276"/>
      <c r="P8" s="277"/>
      <c r="Q8" s="277"/>
      <c r="R8" s="277"/>
      <c r="S8" s="313">
        <v>10</v>
      </c>
      <c r="T8" s="313">
        <v>10</v>
      </c>
    </row>
    <row r="9" spans="1:20" ht="24.75">
      <c r="A9" s="304" t="s">
        <v>192</v>
      </c>
      <c r="B9" s="197" t="s">
        <v>236</v>
      </c>
      <c r="C9" s="198" t="s">
        <v>263</v>
      </c>
      <c r="D9" s="197"/>
      <c r="E9" s="196"/>
      <c r="F9" s="196"/>
      <c r="G9" s="148"/>
      <c r="H9" s="268"/>
      <c r="I9" s="147"/>
      <c r="J9" s="148"/>
      <c r="K9" s="148"/>
      <c r="L9" s="148"/>
      <c r="M9" s="148"/>
      <c r="N9" s="290">
        <v>1</v>
      </c>
      <c r="O9" s="287">
        <v>1</v>
      </c>
      <c r="P9" s="288">
        <v>1</v>
      </c>
      <c r="Q9" s="288">
        <v>1</v>
      </c>
      <c r="R9" s="288">
        <v>1</v>
      </c>
      <c r="S9" s="314">
        <v>5</v>
      </c>
      <c r="T9" s="313">
        <v>5</v>
      </c>
    </row>
    <row r="10" spans="1:20" ht="36.75">
      <c r="A10" s="303" t="s">
        <v>189</v>
      </c>
      <c r="B10" s="197" t="s">
        <v>267</v>
      </c>
      <c r="C10" s="198" t="s">
        <v>263</v>
      </c>
      <c r="D10" s="197"/>
      <c r="E10" s="196"/>
      <c r="F10" s="196"/>
      <c r="G10" s="148"/>
      <c r="H10" s="268"/>
      <c r="I10" s="147">
        <v>1</v>
      </c>
      <c r="J10" s="148">
        <v>1</v>
      </c>
      <c r="K10" s="148">
        <v>1</v>
      </c>
      <c r="L10" s="148">
        <v>1</v>
      </c>
      <c r="M10" s="148">
        <v>1</v>
      </c>
      <c r="N10" s="290">
        <v>1</v>
      </c>
      <c r="O10" s="287">
        <v>1</v>
      </c>
      <c r="P10" s="288">
        <v>1</v>
      </c>
      <c r="Q10" s="288">
        <v>1</v>
      </c>
      <c r="R10" s="288">
        <v>1</v>
      </c>
      <c r="S10" s="314">
        <v>10</v>
      </c>
      <c r="T10" s="313">
        <v>10</v>
      </c>
    </row>
    <row r="11" spans="1:20" ht="24.75">
      <c r="A11" s="303"/>
      <c r="B11" s="197" t="s">
        <v>237</v>
      </c>
      <c r="C11" s="198" t="s">
        <v>259</v>
      </c>
      <c r="D11" s="197">
        <v>1</v>
      </c>
      <c r="E11" s="196">
        <v>1</v>
      </c>
      <c r="F11" s="196">
        <v>1</v>
      </c>
      <c r="G11" s="148">
        <v>1</v>
      </c>
      <c r="H11" s="268">
        <v>1</v>
      </c>
      <c r="I11" s="147"/>
      <c r="J11" s="148"/>
      <c r="K11" s="148"/>
      <c r="L11" s="148"/>
      <c r="M11" s="148"/>
      <c r="N11" s="290"/>
      <c r="O11" s="287"/>
      <c r="P11" s="288"/>
      <c r="Q11" s="288"/>
      <c r="R11" s="288"/>
      <c r="S11" s="314">
        <v>5</v>
      </c>
      <c r="T11" s="313">
        <v>5</v>
      </c>
    </row>
    <row r="12" spans="1:20" ht="15">
      <c r="A12" s="301" t="s">
        <v>190</v>
      </c>
      <c r="B12" s="197" t="s">
        <v>250</v>
      </c>
      <c r="C12" s="198" t="s">
        <v>258</v>
      </c>
      <c r="D12" s="197">
        <v>1</v>
      </c>
      <c r="E12" s="196">
        <v>1</v>
      </c>
      <c r="F12" s="196">
        <v>1</v>
      </c>
      <c r="G12" s="148">
        <v>1</v>
      </c>
      <c r="H12" s="268">
        <v>1</v>
      </c>
      <c r="I12" s="147">
        <v>1</v>
      </c>
      <c r="J12" s="148">
        <v>1</v>
      </c>
      <c r="K12" s="148">
        <v>1</v>
      </c>
      <c r="L12" s="148">
        <v>1</v>
      </c>
      <c r="M12" s="148">
        <v>1</v>
      </c>
      <c r="N12" s="147">
        <v>1</v>
      </c>
      <c r="O12" s="148">
        <v>1</v>
      </c>
      <c r="P12" s="268">
        <v>1</v>
      </c>
      <c r="Q12" s="268">
        <v>1</v>
      </c>
      <c r="R12" s="268">
        <v>1</v>
      </c>
      <c r="S12" s="314">
        <v>15</v>
      </c>
      <c r="T12" s="313">
        <v>15</v>
      </c>
    </row>
    <row r="13" spans="1:20" ht="37.5" thickBot="1">
      <c r="A13" s="299" t="s">
        <v>191</v>
      </c>
      <c r="B13" s="197" t="s">
        <v>252</v>
      </c>
      <c r="C13" s="198" t="s">
        <v>261</v>
      </c>
      <c r="D13" s="197">
        <v>1</v>
      </c>
      <c r="E13" s="196">
        <v>1</v>
      </c>
      <c r="F13" s="196">
        <v>1</v>
      </c>
      <c r="G13" s="148">
        <v>1</v>
      </c>
      <c r="H13" s="268">
        <v>1</v>
      </c>
      <c r="I13" s="147">
        <v>1</v>
      </c>
      <c r="J13" s="148">
        <v>1</v>
      </c>
      <c r="K13" s="148">
        <v>1</v>
      </c>
      <c r="L13" s="148">
        <v>1</v>
      </c>
      <c r="M13" s="148">
        <v>1</v>
      </c>
      <c r="N13" s="147"/>
      <c r="O13" s="148"/>
      <c r="P13" s="268"/>
      <c r="Q13" s="268"/>
      <c r="R13" s="268"/>
      <c r="S13" s="314">
        <v>10</v>
      </c>
      <c r="T13" s="313">
        <v>10</v>
      </c>
    </row>
    <row r="14" spans="1:20" ht="15.75" thickBot="1">
      <c r="A14" s="514" t="s">
        <v>269</v>
      </c>
      <c r="B14" s="515"/>
      <c r="C14" s="516"/>
      <c r="D14" s="255">
        <f>SUM(D6:D13)</f>
        <v>5</v>
      </c>
      <c r="E14" s="256">
        <f>SUM(E6:E13)</f>
        <v>5</v>
      </c>
      <c r="F14" s="256">
        <f>SUM(F6:F13)</f>
        <v>5</v>
      </c>
      <c r="G14" s="155">
        <f>SUM(G6:G13)</f>
        <v>5</v>
      </c>
      <c r="H14" s="270">
        <v>5</v>
      </c>
      <c r="I14" s="154">
        <v>5</v>
      </c>
      <c r="J14" s="155">
        <v>5</v>
      </c>
      <c r="K14" s="155">
        <v>5</v>
      </c>
      <c r="L14" s="155">
        <v>5</v>
      </c>
      <c r="M14" s="155">
        <v>5</v>
      </c>
      <c r="N14" s="154">
        <f>SUM(N6:N13)</f>
        <v>5</v>
      </c>
      <c r="O14" s="155">
        <f>SUM(O6:O13)</f>
        <v>5</v>
      </c>
      <c r="P14" s="270">
        <v>5</v>
      </c>
      <c r="Q14" s="270">
        <v>5</v>
      </c>
      <c r="R14" s="270">
        <v>5</v>
      </c>
      <c r="S14" s="33">
        <f>SUM(S6:S13)</f>
        <v>75</v>
      </c>
      <c r="T14" s="33">
        <f>SUM(T6:T13)</f>
        <v>75</v>
      </c>
    </row>
    <row r="15" spans="1:20" ht="15">
      <c r="A15" s="531"/>
      <c r="B15" s="532"/>
      <c r="C15" s="533"/>
      <c r="D15" s="204"/>
      <c r="E15" s="200"/>
      <c r="F15" s="200"/>
      <c r="G15" s="180"/>
      <c r="H15" s="271"/>
      <c r="I15" s="179"/>
      <c r="J15" s="180"/>
      <c r="K15" s="180"/>
      <c r="L15" s="180"/>
      <c r="M15" s="180"/>
      <c r="N15" s="179"/>
      <c r="O15" s="180"/>
      <c r="P15" s="271"/>
      <c r="Q15" s="271"/>
      <c r="R15" s="271"/>
      <c r="S15" s="208"/>
      <c r="T15" s="208"/>
    </row>
    <row r="16" spans="1:20" ht="15.75" thickBot="1">
      <c r="A16" s="534"/>
      <c r="B16" s="535"/>
      <c r="C16" s="536"/>
      <c r="D16" s="199"/>
      <c r="E16" s="206"/>
      <c r="F16" s="206"/>
      <c r="G16" s="151"/>
      <c r="H16" s="272"/>
      <c r="I16" s="150"/>
      <c r="J16" s="151"/>
      <c r="K16" s="151"/>
      <c r="L16" s="151"/>
      <c r="M16" s="151"/>
      <c r="N16" s="150"/>
      <c r="O16" s="151"/>
      <c r="P16" s="272"/>
      <c r="Q16" s="272"/>
      <c r="R16" s="272"/>
      <c r="S16" s="28"/>
      <c r="T16" s="28"/>
    </row>
  </sheetData>
  <sheetProtection/>
  <mergeCells count="14">
    <mergeCell ref="A1:T1"/>
    <mergeCell ref="A2:A5"/>
    <mergeCell ref="B2:B5"/>
    <mergeCell ref="C2:C5"/>
    <mergeCell ref="D2:S2"/>
    <mergeCell ref="T2:T5"/>
    <mergeCell ref="D3:R3"/>
    <mergeCell ref="D4:H4"/>
    <mergeCell ref="I4:M4"/>
    <mergeCell ref="A15:C15"/>
    <mergeCell ref="A16:C16"/>
    <mergeCell ref="S4:S5"/>
    <mergeCell ref="N4:R4"/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7"/>
  <sheetViews>
    <sheetView zoomScalePageLayoutView="0" workbookViewId="0" topLeftCell="F14">
      <selection activeCell="A1" sqref="A1:AF34"/>
    </sheetView>
  </sheetViews>
  <sheetFormatPr defaultColWidth="9.140625" defaultRowHeight="15"/>
  <cols>
    <col min="1" max="1" width="4.140625" style="0" customWidth="1"/>
    <col min="2" max="2" width="20.8515625" style="0" bestFit="1" customWidth="1"/>
    <col min="3" max="3" width="19.28125" style="0" bestFit="1" customWidth="1"/>
    <col min="4" max="8" width="3.7109375" style="0" customWidth="1"/>
    <col min="9" max="10" width="5.00390625" style="0" bestFit="1" customWidth="1"/>
    <col min="11" max="20" width="3.7109375" style="0" customWidth="1"/>
    <col min="21" max="24" width="5.00390625" style="0" bestFit="1" customWidth="1"/>
    <col min="25" max="25" width="6.00390625" style="0" bestFit="1" customWidth="1"/>
    <col min="26" max="27" width="5.00390625" style="0" bestFit="1" customWidth="1"/>
    <col min="28" max="29" width="4.00390625" style="0" bestFit="1" customWidth="1"/>
    <col min="30" max="30" width="6.00390625" style="0" bestFit="1" customWidth="1"/>
    <col min="31" max="31" width="5.8515625" style="0" customWidth="1"/>
    <col min="32" max="32" width="7.421875" style="0" customWidth="1"/>
  </cols>
  <sheetData>
    <row r="2" spans="1:32" ht="15.75" thickBot="1">
      <c r="A2" s="352" t="s">
        <v>101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1:32" ht="15.75" thickBot="1">
      <c r="A3" s="360"/>
      <c r="B3" s="341" t="s">
        <v>0</v>
      </c>
      <c r="C3" s="341" t="s">
        <v>1</v>
      </c>
      <c r="D3" s="316" t="s">
        <v>14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59"/>
      <c r="AE3" s="365" t="s">
        <v>15</v>
      </c>
      <c r="AF3" s="368" t="s">
        <v>16</v>
      </c>
    </row>
    <row r="4" spans="1:32" ht="15.75" thickBot="1">
      <c r="A4" s="361"/>
      <c r="B4" s="342"/>
      <c r="C4" s="342"/>
      <c r="D4" s="316" t="s">
        <v>9</v>
      </c>
      <c r="E4" s="317"/>
      <c r="F4" s="317"/>
      <c r="G4" s="317"/>
      <c r="H4" s="317"/>
      <c r="I4" s="317"/>
      <c r="J4" s="318"/>
      <c r="K4" s="316" t="s">
        <v>10</v>
      </c>
      <c r="L4" s="317"/>
      <c r="M4" s="317"/>
      <c r="N4" s="317"/>
      <c r="O4" s="317"/>
      <c r="P4" s="318"/>
      <c r="Q4" s="316" t="s">
        <v>11</v>
      </c>
      <c r="R4" s="317"/>
      <c r="S4" s="317"/>
      <c r="T4" s="318"/>
      <c r="U4" s="316" t="s">
        <v>12</v>
      </c>
      <c r="V4" s="317"/>
      <c r="W4" s="317"/>
      <c r="X4" s="317"/>
      <c r="Y4" s="318"/>
      <c r="Z4" s="316" t="s">
        <v>13</v>
      </c>
      <c r="AA4" s="317"/>
      <c r="AB4" s="317"/>
      <c r="AC4" s="317"/>
      <c r="AD4" s="359"/>
      <c r="AE4" s="366"/>
      <c r="AF4" s="369"/>
    </row>
    <row r="5" spans="1:32" ht="88.5" thickBot="1">
      <c r="A5" s="362"/>
      <c r="B5" s="343"/>
      <c r="C5" s="343"/>
      <c r="D5" s="56" t="s">
        <v>2</v>
      </c>
      <c r="E5" s="57" t="s">
        <v>3</v>
      </c>
      <c r="F5" s="57" t="s">
        <v>4</v>
      </c>
      <c r="G5" s="57" t="s">
        <v>5</v>
      </c>
      <c r="H5" s="58" t="s">
        <v>8</v>
      </c>
      <c r="I5" s="58" t="s">
        <v>6</v>
      </c>
      <c r="J5" s="136" t="s">
        <v>7</v>
      </c>
      <c r="K5" s="56" t="s">
        <v>2</v>
      </c>
      <c r="L5" s="57" t="s">
        <v>3</v>
      </c>
      <c r="M5" s="57" t="s">
        <v>4</v>
      </c>
      <c r="N5" s="57" t="s">
        <v>5</v>
      </c>
      <c r="O5" s="58" t="s">
        <v>6</v>
      </c>
      <c r="P5" s="136" t="s">
        <v>7</v>
      </c>
      <c r="Q5" s="56" t="s">
        <v>2</v>
      </c>
      <c r="R5" s="57" t="s">
        <v>3</v>
      </c>
      <c r="S5" s="58" t="s">
        <v>6</v>
      </c>
      <c r="T5" s="136" t="s">
        <v>7</v>
      </c>
      <c r="U5" s="56" t="s">
        <v>2</v>
      </c>
      <c r="V5" s="57" t="s">
        <v>3</v>
      </c>
      <c r="W5" s="57" t="s">
        <v>4</v>
      </c>
      <c r="X5" s="58" t="s">
        <v>6</v>
      </c>
      <c r="Y5" s="136" t="s">
        <v>7</v>
      </c>
      <c r="Z5" s="56" t="s">
        <v>2</v>
      </c>
      <c r="AA5" s="57" t="s">
        <v>3</v>
      </c>
      <c r="AB5" s="58" t="s">
        <v>8</v>
      </c>
      <c r="AC5" s="58" t="s">
        <v>6</v>
      </c>
      <c r="AD5" s="136" t="s">
        <v>7</v>
      </c>
      <c r="AE5" s="367"/>
      <c r="AF5" s="370"/>
    </row>
    <row r="6" spans="1:32" ht="15">
      <c r="A6" s="344" t="s">
        <v>44</v>
      </c>
      <c r="B6" s="371" t="s">
        <v>41</v>
      </c>
      <c r="C6" s="24" t="s">
        <v>17</v>
      </c>
      <c r="D6" s="2">
        <v>3</v>
      </c>
      <c r="E6" s="3">
        <v>3</v>
      </c>
      <c r="F6" s="3">
        <v>3</v>
      </c>
      <c r="G6" s="3">
        <v>3</v>
      </c>
      <c r="H6" s="3">
        <v>2.5</v>
      </c>
      <c r="I6" s="3">
        <f>SUM(D6:H6)</f>
        <v>14.5</v>
      </c>
      <c r="J6" s="94">
        <v>14.5</v>
      </c>
      <c r="K6" s="2">
        <v>3</v>
      </c>
      <c r="L6" s="3">
        <v>3</v>
      </c>
      <c r="M6" s="3">
        <v>3</v>
      </c>
      <c r="N6" s="3">
        <v>3</v>
      </c>
      <c r="O6" s="3">
        <f>SUM(K6:N6)</f>
        <v>12</v>
      </c>
      <c r="P6" s="94">
        <v>12</v>
      </c>
      <c r="Q6" s="2">
        <v>3</v>
      </c>
      <c r="R6" s="3">
        <v>3</v>
      </c>
      <c r="S6" s="3">
        <f>SUM(Q6:R6)</f>
        <v>6</v>
      </c>
      <c r="T6" s="94">
        <v>6</v>
      </c>
      <c r="U6" s="2">
        <v>3</v>
      </c>
      <c r="V6" s="3">
        <v>3</v>
      </c>
      <c r="W6" s="3">
        <v>3</v>
      </c>
      <c r="X6" s="3">
        <f>SUM(U6:W6)</f>
        <v>9</v>
      </c>
      <c r="Y6" s="94">
        <v>9</v>
      </c>
      <c r="Z6" s="2">
        <v>2</v>
      </c>
      <c r="AA6" s="3">
        <v>2</v>
      </c>
      <c r="AB6" s="3">
        <v>5</v>
      </c>
      <c r="AC6" s="3">
        <f aca="true" t="shared" si="0" ref="AC6:AC15">SUM(Z6:AB6)</f>
        <v>9</v>
      </c>
      <c r="AD6" s="94">
        <v>9</v>
      </c>
      <c r="AE6" s="2">
        <f aca="true" t="shared" si="1" ref="AE6:AE27">I6+O6+S6+X6+AC6</f>
        <v>50.5</v>
      </c>
      <c r="AF6" s="9">
        <f aca="true" t="shared" si="2" ref="AF6:AF27">J6+P6+T6+Y6+AD6</f>
        <v>50.5</v>
      </c>
    </row>
    <row r="7" spans="1:32" ht="15">
      <c r="A7" s="345"/>
      <c r="B7" s="372"/>
      <c r="C7" s="26" t="s">
        <v>18</v>
      </c>
      <c r="D7" s="11">
        <v>2</v>
      </c>
      <c r="E7" s="12">
        <v>2</v>
      </c>
      <c r="F7" s="12">
        <v>2</v>
      </c>
      <c r="G7" s="12">
        <v>2</v>
      </c>
      <c r="H7" s="12">
        <v>1.5</v>
      </c>
      <c r="I7" s="12">
        <f>SUM(D7:H7)</f>
        <v>9.5</v>
      </c>
      <c r="J7" s="95">
        <v>9.5</v>
      </c>
      <c r="K7" s="11">
        <v>2</v>
      </c>
      <c r="L7" s="12">
        <v>2</v>
      </c>
      <c r="M7" s="12">
        <v>2</v>
      </c>
      <c r="N7" s="12">
        <v>2</v>
      </c>
      <c r="O7" s="12">
        <f>SUM(K7:N7)</f>
        <v>8</v>
      </c>
      <c r="P7" s="95">
        <v>8</v>
      </c>
      <c r="Q7" s="11">
        <v>2</v>
      </c>
      <c r="R7" s="12">
        <v>2</v>
      </c>
      <c r="S7" s="12">
        <f>SUM(Q7:R7)</f>
        <v>4</v>
      </c>
      <c r="T7" s="95">
        <v>4</v>
      </c>
      <c r="U7" s="11">
        <v>2</v>
      </c>
      <c r="V7" s="12">
        <v>2</v>
      </c>
      <c r="W7" s="12">
        <v>2</v>
      </c>
      <c r="X7" s="12">
        <f>SUM(U7:W7)</f>
        <v>6</v>
      </c>
      <c r="Y7" s="95">
        <v>6</v>
      </c>
      <c r="Z7" s="11">
        <v>3</v>
      </c>
      <c r="AA7" s="12">
        <v>3</v>
      </c>
      <c r="AB7" s="12">
        <v>3</v>
      </c>
      <c r="AC7" s="12">
        <f t="shared" si="0"/>
        <v>9</v>
      </c>
      <c r="AD7" s="95">
        <v>9</v>
      </c>
      <c r="AE7" s="11">
        <f t="shared" si="1"/>
        <v>36.5</v>
      </c>
      <c r="AF7" s="13">
        <f t="shared" si="2"/>
        <v>36.5</v>
      </c>
    </row>
    <row r="8" spans="1:32" ht="15.75" thickBot="1">
      <c r="A8" s="345"/>
      <c r="B8" s="373"/>
      <c r="C8" s="28" t="s">
        <v>19</v>
      </c>
      <c r="D8" s="4">
        <v>3</v>
      </c>
      <c r="E8" s="15">
        <v>3</v>
      </c>
      <c r="F8" s="15">
        <v>3</v>
      </c>
      <c r="G8" s="15">
        <v>3</v>
      </c>
      <c r="H8" s="15">
        <v>2</v>
      </c>
      <c r="I8" s="15">
        <f>SUM(D8:H8)</f>
        <v>14</v>
      </c>
      <c r="J8" s="97">
        <v>26</v>
      </c>
      <c r="K8" s="4">
        <v>3</v>
      </c>
      <c r="L8" s="15">
        <v>3</v>
      </c>
      <c r="M8" s="15">
        <v>3</v>
      </c>
      <c r="N8" s="15">
        <v>3</v>
      </c>
      <c r="O8" s="15">
        <f>SUM(K8:N8)</f>
        <v>12</v>
      </c>
      <c r="P8" s="97">
        <v>18</v>
      </c>
      <c r="Q8" s="4">
        <v>3</v>
      </c>
      <c r="R8" s="15">
        <v>3</v>
      </c>
      <c r="S8" s="15">
        <f>SUM(Q8:R8)</f>
        <v>6</v>
      </c>
      <c r="T8" s="97">
        <v>12</v>
      </c>
      <c r="U8" s="4">
        <v>3</v>
      </c>
      <c r="V8" s="15">
        <v>3</v>
      </c>
      <c r="W8" s="15">
        <v>3</v>
      </c>
      <c r="X8" s="15">
        <f>SUM(U8:W8)</f>
        <v>9</v>
      </c>
      <c r="Y8" s="97">
        <v>15</v>
      </c>
      <c r="Z8" s="4">
        <v>3</v>
      </c>
      <c r="AA8" s="15">
        <v>3</v>
      </c>
      <c r="AB8" s="15">
        <v>3</v>
      </c>
      <c r="AC8" s="15">
        <f t="shared" si="0"/>
        <v>9</v>
      </c>
      <c r="AD8" s="97">
        <v>15</v>
      </c>
      <c r="AE8" s="30">
        <f t="shared" si="1"/>
        <v>50</v>
      </c>
      <c r="AF8" s="31">
        <f t="shared" si="2"/>
        <v>86</v>
      </c>
    </row>
    <row r="9" spans="1:32" ht="15">
      <c r="A9" s="345"/>
      <c r="B9" s="371" t="s">
        <v>20</v>
      </c>
      <c r="C9" s="24" t="s">
        <v>20</v>
      </c>
      <c r="D9" s="2">
        <v>5</v>
      </c>
      <c r="E9" s="3">
        <v>5</v>
      </c>
      <c r="F9" s="3">
        <v>5</v>
      </c>
      <c r="G9" s="3">
        <v>5</v>
      </c>
      <c r="H9" s="3">
        <v>2.5</v>
      </c>
      <c r="I9" s="3">
        <f>SUM(D9:H9)</f>
        <v>22.5</v>
      </c>
      <c r="J9" s="94">
        <v>22.5</v>
      </c>
      <c r="K9" s="2">
        <v>5</v>
      </c>
      <c r="L9" s="3">
        <v>5</v>
      </c>
      <c r="M9" s="3">
        <v>5</v>
      </c>
      <c r="N9" s="3">
        <v>5</v>
      </c>
      <c r="O9" s="3">
        <f>SUM(K9:N9)</f>
        <v>20</v>
      </c>
      <c r="P9" s="94">
        <v>20</v>
      </c>
      <c r="Q9" s="2"/>
      <c r="R9" s="3"/>
      <c r="S9" s="3"/>
      <c r="T9" s="94"/>
      <c r="U9" s="2"/>
      <c r="V9" s="3"/>
      <c r="W9" s="3"/>
      <c r="X9" s="3"/>
      <c r="Y9" s="94"/>
      <c r="Z9" s="2"/>
      <c r="AA9" s="3"/>
      <c r="AB9" s="3">
        <v>4</v>
      </c>
      <c r="AC9" s="3">
        <f t="shared" si="0"/>
        <v>4</v>
      </c>
      <c r="AD9" s="94">
        <v>4</v>
      </c>
      <c r="AE9" s="2">
        <f t="shared" si="1"/>
        <v>46.5</v>
      </c>
      <c r="AF9" s="9">
        <f t="shared" si="2"/>
        <v>46.5</v>
      </c>
    </row>
    <row r="10" spans="1:32" ht="15">
      <c r="A10" s="345"/>
      <c r="B10" s="372"/>
      <c r="C10" s="26" t="s">
        <v>21</v>
      </c>
      <c r="D10" s="11"/>
      <c r="E10" s="12"/>
      <c r="F10" s="12"/>
      <c r="G10" s="12"/>
      <c r="H10" s="12"/>
      <c r="I10" s="12"/>
      <c r="J10" s="95"/>
      <c r="K10" s="11"/>
      <c r="L10" s="12"/>
      <c r="M10" s="12"/>
      <c r="N10" s="12"/>
      <c r="O10" s="12"/>
      <c r="P10" s="95"/>
      <c r="Q10" s="11">
        <v>3</v>
      </c>
      <c r="R10" s="12">
        <v>3</v>
      </c>
      <c r="S10" s="12">
        <f>SUM(Q10:R10)</f>
        <v>6</v>
      </c>
      <c r="T10" s="95">
        <v>6</v>
      </c>
      <c r="U10" s="11">
        <v>3</v>
      </c>
      <c r="V10" s="12">
        <v>3</v>
      </c>
      <c r="W10" s="12">
        <v>3</v>
      </c>
      <c r="X10" s="12">
        <f aca="true" t="shared" si="3" ref="X10:X15">SUM(U10:W10)</f>
        <v>9</v>
      </c>
      <c r="Y10" s="95">
        <v>9</v>
      </c>
      <c r="Z10" s="11">
        <v>3</v>
      </c>
      <c r="AA10" s="12">
        <v>3</v>
      </c>
      <c r="AB10" s="12"/>
      <c r="AC10" s="12">
        <f t="shared" si="0"/>
        <v>6</v>
      </c>
      <c r="AD10" s="95">
        <v>6</v>
      </c>
      <c r="AE10" s="11">
        <f t="shared" si="1"/>
        <v>21</v>
      </c>
      <c r="AF10" s="13">
        <f t="shared" si="2"/>
        <v>21</v>
      </c>
    </row>
    <row r="11" spans="1:32" ht="15.75" thickBot="1">
      <c r="A11" s="345"/>
      <c r="B11" s="373"/>
      <c r="C11" s="28" t="s">
        <v>22</v>
      </c>
      <c r="D11" s="4"/>
      <c r="E11" s="15"/>
      <c r="F11" s="15"/>
      <c r="G11" s="15"/>
      <c r="H11" s="15"/>
      <c r="I11" s="15"/>
      <c r="J11" s="97"/>
      <c r="K11" s="4"/>
      <c r="L11" s="15"/>
      <c r="M11" s="15"/>
      <c r="N11" s="15"/>
      <c r="O11" s="15"/>
      <c r="P11" s="97"/>
      <c r="Q11" s="4">
        <v>2</v>
      </c>
      <c r="R11" s="15">
        <v>2</v>
      </c>
      <c r="S11" s="15">
        <f>SUM(Q11:R11)</f>
        <v>4</v>
      </c>
      <c r="T11" s="97">
        <v>4</v>
      </c>
      <c r="U11" s="4">
        <v>2</v>
      </c>
      <c r="V11" s="15">
        <v>2</v>
      </c>
      <c r="W11" s="15">
        <v>2</v>
      </c>
      <c r="X11" s="15">
        <f t="shared" si="3"/>
        <v>6</v>
      </c>
      <c r="Y11" s="97">
        <v>6</v>
      </c>
      <c r="Z11" s="4">
        <v>2</v>
      </c>
      <c r="AA11" s="15">
        <v>2</v>
      </c>
      <c r="AB11" s="15"/>
      <c r="AC11" s="15">
        <f t="shared" si="0"/>
        <v>4</v>
      </c>
      <c r="AD11" s="97">
        <v>4</v>
      </c>
      <c r="AE11" s="4">
        <f t="shared" si="1"/>
        <v>14</v>
      </c>
      <c r="AF11" s="16">
        <f t="shared" si="2"/>
        <v>14</v>
      </c>
    </row>
    <row r="12" spans="1:32" ht="15.75" thickBot="1">
      <c r="A12" s="345"/>
      <c r="B12" s="32" t="s">
        <v>23</v>
      </c>
      <c r="C12" s="33" t="s">
        <v>23</v>
      </c>
      <c r="D12" s="20"/>
      <c r="E12" s="21"/>
      <c r="F12" s="21"/>
      <c r="G12" s="21"/>
      <c r="H12" s="21">
        <v>0.5</v>
      </c>
      <c r="I12" s="21">
        <f>SUM(D12:H12)</f>
        <v>0.5</v>
      </c>
      <c r="J12" s="99">
        <v>0.5</v>
      </c>
      <c r="K12" s="20"/>
      <c r="L12" s="21"/>
      <c r="M12" s="21"/>
      <c r="N12" s="21"/>
      <c r="O12" s="21"/>
      <c r="P12" s="99"/>
      <c r="Q12" s="20"/>
      <c r="R12" s="21"/>
      <c r="S12" s="21"/>
      <c r="T12" s="99"/>
      <c r="U12" s="20">
        <v>1</v>
      </c>
      <c r="V12" s="21">
        <v>1</v>
      </c>
      <c r="W12" s="21">
        <v>1</v>
      </c>
      <c r="X12" s="21">
        <f t="shared" si="3"/>
        <v>3</v>
      </c>
      <c r="Y12" s="99">
        <v>5</v>
      </c>
      <c r="Z12" s="35">
        <v>2</v>
      </c>
      <c r="AA12" s="36">
        <v>2</v>
      </c>
      <c r="AB12" s="36">
        <v>1</v>
      </c>
      <c r="AC12" s="36">
        <f t="shared" si="0"/>
        <v>5</v>
      </c>
      <c r="AD12" s="135">
        <v>9</v>
      </c>
      <c r="AE12" s="20">
        <f t="shared" si="1"/>
        <v>8.5</v>
      </c>
      <c r="AF12" s="19">
        <f t="shared" si="2"/>
        <v>14.5</v>
      </c>
    </row>
    <row r="13" spans="1:32" ht="15">
      <c r="A13" s="345"/>
      <c r="B13" s="371" t="s">
        <v>25</v>
      </c>
      <c r="C13" s="24" t="s">
        <v>24</v>
      </c>
      <c r="D13" s="2">
        <v>2</v>
      </c>
      <c r="E13" s="3">
        <v>2</v>
      </c>
      <c r="F13" s="3">
        <v>2</v>
      </c>
      <c r="G13" s="3">
        <v>2</v>
      </c>
      <c r="H13" s="3">
        <v>0.5</v>
      </c>
      <c r="I13" s="3">
        <f>SUM(D13:H13)</f>
        <v>8.5</v>
      </c>
      <c r="J13" s="94">
        <v>8.5</v>
      </c>
      <c r="K13" s="2">
        <v>2</v>
      </c>
      <c r="L13" s="3">
        <v>2</v>
      </c>
      <c r="M13" s="3">
        <v>2</v>
      </c>
      <c r="N13" s="3">
        <v>2</v>
      </c>
      <c r="O13" s="3">
        <f>SUM(K13:N13)</f>
        <v>8</v>
      </c>
      <c r="P13" s="94">
        <v>8</v>
      </c>
      <c r="Q13" s="2">
        <v>2</v>
      </c>
      <c r="R13" s="3">
        <v>2</v>
      </c>
      <c r="S13" s="3">
        <f>SUM(Q13:R13)</f>
        <v>4</v>
      </c>
      <c r="T13" s="94">
        <v>4</v>
      </c>
      <c r="U13" s="2">
        <v>2</v>
      </c>
      <c r="V13" s="3">
        <v>2</v>
      </c>
      <c r="W13" s="3">
        <v>2</v>
      </c>
      <c r="X13" s="3">
        <f t="shared" si="3"/>
        <v>6</v>
      </c>
      <c r="Y13" s="103">
        <v>6</v>
      </c>
      <c r="Z13" s="2">
        <v>2</v>
      </c>
      <c r="AA13" s="3">
        <v>2</v>
      </c>
      <c r="AB13" s="3">
        <v>1</v>
      </c>
      <c r="AC13" s="3">
        <f t="shared" si="0"/>
        <v>5</v>
      </c>
      <c r="AD13" s="94">
        <v>5</v>
      </c>
      <c r="AE13" s="2">
        <f t="shared" si="1"/>
        <v>31.5</v>
      </c>
      <c r="AF13" s="9">
        <f t="shared" si="2"/>
        <v>31.5</v>
      </c>
    </row>
    <row r="14" spans="1:32" ht="15">
      <c r="A14" s="345"/>
      <c r="B14" s="372"/>
      <c r="C14" s="26" t="s">
        <v>25</v>
      </c>
      <c r="D14" s="11"/>
      <c r="E14" s="12"/>
      <c r="F14" s="12"/>
      <c r="G14" s="12"/>
      <c r="H14" s="12"/>
      <c r="I14" s="12"/>
      <c r="J14" s="95"/>
      <c r="K14" s="11">
        <v>1</v>
      </c>
      <c r="L14" s="12">
        <v>1</v>
      </c>
      <c r="M14" s="12">
        <v>1</v>
      </c>
      <c r="N14" s="12">
        <v>1</v>
      </c>
      <c r="O14" s="12">
        <f>SUM(K14:N14)</f>
        <v>4</v>
      </c>
      <c r="P14" s="95">
        <v>4</v>
      </c>
      <c r="Q14" s="11">
        <v>1</v>
      </c>
      <c r="R14" s="12">
        <v>1</v>
      </c>
      <c r="S14" s="12">
        <f>SUM(Q14:R14)</f>
        <v>2</v>
      </c>
      <c r="T14" s="95">
        <v>2</v>
      </c>
      <c r="U14" s="11">
        <v>1</v>
      </c>
      <c r="V14" s="12">
        <v>1</v>
      </c>
      <c r="W14" s="12">
        <v>1</v>
      </c>
      <c r="X14" s="12">
        <f t="shared" si="3"/>
        <v>3</v>
      </c>
      <c r="Y14" s="134">
        <v>3</v>
      </c>
      <c r="Z14" s="11">
        <v>1</v>
      </c>
      <c r="AA14" s="12">
        <v>1</v>
      </c>
      <c r="AB14" s="12">
        <v>1</v>
      </c>
      <c r="AC14" s="12">
        <f t="shared" si="0"/>
        <v>3</v>
      </c>
      <c r="AD14" s="95">
        <v>3</v>
      </c>
      <c r="AE14" s="11">
        <f t="shared" si="1"/>
        <v>12</v>
      </c>
      <c r="AF14" s="13">
        <f t="shared" si="2"/>
        <v>12</v>
      </c>
    </row>
    <row r="15" spans="1:32" ht="15.75" thickBot="1">
      <c r="A15" s="345"/>
      <c r="B15" s="373"/>
      <c r="C15" s="28" t="s">
        <v>26</v>
      </c>
      <c r="D15" s="4"/>
      <c r="E15" s="15"/>
      <c r="F15" s="15"/>
      <c r="G15" s="15"/>
      <c r="H15" s="15"/>
      <c r="I15" s="15"/>
      <c r="J15" s="97"/>
      <c r="K15" s="4">
        <v>1</v>
      </c>
      <c r="L15" s="15">
        <v>1</v>
      </c>
      <c r="M15" s="15">
        <v>1</v>
      </c>
      <c r="N15" s="15">
        <v>1</v>
      </c>
      <c r="O15" s="15">
        <f>SUM(K15:N15)</f>
        <v>4</v>
      </c>
      <c r="P15" s="97">
        <v>4</v>
      </c>
      <c r="Q15" s="4">
        <v>2</v>
      </c>
      <c r="R15" s="15">
        <v>2</v>
      </c>
      <c r="S15" s="15">
        <f>SUM(Q15:R15)</f>
        <v>4</v>
      </c>
      <c r="T15" s="97">
        <v>4</v>
      </c>
      <c r="U15" s="4">
        <v>2</v>
      </c>
      <c r="V15" s="15">
        <v>2</v>
      </c>
      <c r="W15" s="15">
        <v>2</v>
      </c>
      <c r="X15" s="15">
        <f t="shared" si="3"/>
        <v>6</v>
      </c>
      <c r="Y15" s="104">
        <v>6</v>
      </c>
      <c r="Z15" s="4">
        <v>2</v>
      </c>
      <c r="AA15" s="15">
        <v>2</v>
      </c>
      <c r="AB15" s="15">
        <v>1</v>
      </c>
      <c r="AC15" s="15">
        <f t="shared" si="0"/>
        <v>5</v>
      </c>
      <c r="AD15" s="97">
        <v>5</v>
      </c>
      <c r="AE15" s="4">
        <f t="shared" si="1"/>
        <v>19</v>
      </c>
      <c r="AF15" s="16">
        <f t="shared" si="2"/>
        <v>19</v>
      </c>
    </row>
    <row r="16" spans="1:32" ht="15">
      <c r="A16" s="345"/>
      <c r="B16" s="371" t="s">
        <v>42</v>
      </c>
      <c r="C16" s="24" t="s">
        <v>27</v>
      </c>
      <c r="D16" s="2">
        <v>2</v>
      </c>
      <c r="E16" s="3">
        <v>2</v>
      </c>
      <c r="F16" s="3">
        <v>2</v>
      </c>
      <c r="G16" s="3">
        <v>2</v>
      </c>
      <c r="H16" s="3">
        <v>0.5</v>
      </c>
      <c r="I16" s="3">
        <f>SUM(D16:H16)</f>
        <v>8.5</v>
      </c>
      <c r="J16" s="94">
        <v>8.5</v>
      </c>
      <c r="K16" s="2"/>
      <c r="L16" s="3"/>
      <c r="M16" s="3"/>
      <c r="N16" s="3"/>
      <c r="O16" s="3"/>
      <c r="P16" s="94"/>
      <c r="Q16" s="38"/>
      <c r="R16" s="39"/>
      <c r="S16" s="39"/>
      <c r="T16" s="137"/>
      <c r="U16" s="2"/>
      <c r="V16" s="3"/>
      <c r="W16" s="3"/>
      <c r="X16" s="3"/>
      <c r="Y16" s="94"/>
      <c r="Z16" s="38"/>
      <c r="AA16" s="39"/>
      <c r="AB16" s="39"/>
      <c r="AC16" s="39"/>
      <c r="AD16" s="137"/>
      <c r="AE16" s="40">
        <f t="shared" si="1"/>
        <v>8.5</v>
      </c>
      <c r="AF16" s="41">
        <f t="shared" si="2"/>
        <v>8.5</v>
      </c>
    </row>
    <row r="17" spans="1:32" ht="15">
      <c r="A17" s="345"/>
      <c r="B17" s="372"/>
      <c r="C17" s="26" t="s">
        <v>28</v>
      </c>
      <c r="D17" s="11"/>
      <c r="E17" s="12"/>
      <c r="F17" s="12"/>
      <c r="G17" s="12"/>
      <c r="H17" s="12"/>
      <c r="I17" s="12"/>
      <c r="J17" s="95"/>
      <c r="K17" s="11">
        <v>1</v>
      </c>
      <c r="L17" s="12">
        <v>1</v>
      </c>
      <c r="M17" s="12">
        <v>1</v>
      </c>
      <c r="N17" s="12">
        <v>1</v>
      </c>
      <c r="O17" s="12">
        <f>SUM(K17:N17)</f>
        <v>4</v>
      </c>
      <c r="P17" s="95">
        <v>4</v>
      </c>
      <c r="Q17" s="42">
        <v>2</v>
      </c>
      <c r="R17" s="12">
        <v>2</v>
      </c>
      <c r="S17" s="12">
        <f>SUM(Q17:R17)</f>
        <v>4</v>
      </c>
      <c r="T17" s="134">
        <v>4</v>
      </c>
      <c r="U17" s="11">
        <v>2</v>
      </c>
      <c r="V17" s="12">
        <v>2</v>
      </c>
      <c r="W17" s="12">
        <v>2</v>
      </c>
      <c r="X17" s="12">
        <f>SUM(U17:W17)</f>
        <v>6</v>
      </c>
      <c r="Y17" s="95">
        <v>6</v>
      </c>
      <c r="Z17" s="42">
        <v>2</v>
      </c>
      <c r="AA17" s="12">
        <v>2</v>
      </c>
      <c r="AB17" s="12">
        <v>1</v>
      </c>
      <c r="AC17" s="12">
        <f>SUM(Z17:AB17)</f>
        <v>5</v>
      </c>
      <c r="AD17" s="134">
        <v>5</v>
      </c>
      <c r="AE17" s="11">
        <f t="shared" si="1"/>
        <v>19</v>
      </c>
      <c r="AF17" s="13">
        <f t="shared" si="2"/>
        <v>19</v>
      </c>
    </row>
    <row r="18" spans="1:32" ht="15">
      <c r="A18" s="345"/>
      <c r="B18" s="372"/>
      <c r="C18" s="26" t="s">
        <v>29</v>
      </c>
      <c r="D18" s="11"/>
      <c r="E18" s="12"/>
      <c r="F18" s="12"/>
      <c r="G18" s="12"/>
      <c r="H18" s="12"/>
      <c r="I18" s="12"/>
      <c r="J18" s="95"/>
      <c r="K18" s="11"/>
      <c r="L18" s="12"/>
      <c r="M18" s="12"/>
      <c r="N18" s="12"/>
      <c r="O18" s="12"/>
      <c r="P18" s="95"/>
      <c r="Q18" s="42">
        <v>2</v>
      </c>
      <c r="R18" s="12">
        <v>2</v>
      </c>
      <c r="S18" s="12">
        <f>SUM(Q18:R18)</f>
        <v>4</v>
      </c>
      <c r="T18" s="134">
        <v>4</v>
      </c>
      <c r="U18" s="11">
        <v>2</v>
      </c>
      <c r="V18" s="12">
        <v>2</v>
      </c>
      <c r="W18" s="12">
        <v>2</v>
      </c>
      <c r="X18" s="12">
        <f>SUM(U18:W18)</f>
        <v>6</v>
      </c>
      <c r="Y18" s="95">
        <v>6</v>
      </c>
      <c r="Z18" s="42">
        <v>2</v>
      </c>
      <c r="AA18" s="12">
        <v>2</v>
      </c>
      <c r="AB18" s="12">
        <v>1</v>
      </c>
      <c r="AC18" s="12">
        <f>SUM(Z18:AB18)</f>
        <v>5</v>
      </c>
      <c r="AD18" s="134">
        <v>5</v>
      </c>
      <c r="AE18" s="11">
        <f t="shared" si="1"/>
        <v>15</v>
      </c>
      <c r="AF18" s="13">
        <f t="shared" si="2"/>
        <v>15</v>
      </c>
    </row>
    <row r="19" spans="1:32" ht="15.75" thickBot="1">
      <c r="A19" s="345"/>
      <c r="B19" s="373"/>
      <c r="C19" s="28" t="s">
        <v>30</v>
      </c>
      <c r="D19" s="4"/>
      <c r="E19" s="15"/>
      <c r="F19" s="15"/>
      <c r="G19" s="15"/>
      <c r="H19" s="15"/>
      <c r="I19" s="15"/>
      <c r="J19" s="97"/>
      <c r="K19" s="4"/>
      <c r="L19" s="15"/>
      <c r="M19" s="15"/>
      <c r="N19" s="15"/>
      <c r="O19" s="15"/>
      <c r="P19" s="97"/>
      <c r="Q19" s="43"/>
      <c r="R19" s="44"/>
      <c r="S19" s="44"/>
      <c r="T19" s="138"/>
      <c r="U19" s="4">
        <v>2</v>
      </c>
      <c r="V19" s="15">
        <v>2</v>
      </c>
      <c r="W19" s="15">
        <v>2</v>
      </c>
      <c r="X19" s="15">
        <f>SUM(U19:W19)</f>
        <v>6</v>
      </c>
      <c r="Y19" s="97">
        <v>6</v>
      </c>
      <c r="Z19" s="43">
        <v>2</v>
      </c>
      <c r="AA19" s="44">
        <v>2</v>
      </c>
      <c r="AB19" s="44">
        <v>1</v>
      </c>
      <c r="AC19" s="44">
        <f>SUM(Z19:AB19)</f>
        <v>5</v>
      </c>
      <c r="AD19" s="138">
        <v>5</v>
      </c>
      <c r="AE19" s="30">
        <f t="shared" si="1"/>
        <v>11</v>
      </c>
      <c r="AF19" s="31">
        <f t="shared" si="2"/>
        <v>11</v>
      </c>
    </row>
    <row r="20" spans="1:32" ht="15">
      <c r="A20" s="345"/>
      <c r="B20" s="371" t="s">
        <v>43</v>
      </c>
      <c r="C20" s="24" t="s">
        <v>31</v>
      </c>
      <c r="D20" s="38">
        <v>1</v>
      </c>
      <c r="E20" s="39">
        <v>1</v>
      </c>
      <c r="F20" s="39">
        <v>1</v>
      </c>
      <c r="G20" s="39">
        <v>1</v>
      </c>
      <c r="H20" s="39"/>
      <c r="I20" s="39">
        <f>SUM(D20:H20)</f>
        <v>4</v>
      </c>
      <c r="J20" s="137">
        <v>4</v>
      </c>
      <c r="K20" s="2">
        <v>1</v>
      </c>
      <c r="L20" s="3">
        <v>1</v>
      </c>
      <c r="M20" s="3">
        <v>1</v>
      </c>
      <c r="N20" s="3">
        <v>1</v>
      </c>
      <c r="O20" s="3">
        <f>SUM(K20:N20)</f>
        <v>4</v>
      </c>
      <c r="P20" s="94">
        <v>4</v>
      </c>
      <c r="Q20" s="2">
        <v>1</v>
      </c>
      <c r="R20" s="3">
        <v>1</v>
      </c>
      <c r="S20" s="3">
        <f>SUM(Q20:R20)</f>
        <v>2</v>
      </c>
      <c r="T20" s="94">
        <v>2</v>
      </c>
      <c r="U20" s="38"/>
      <c r="V20" s="39"/>
      <c r="W20" s="39"/>
      <c r="X20" s="39"/>
      <c r="Y20" s="137"/>
      <c r="Z20" s="2"/>
      <c r="AA20" s="3"/>
      <c r="AB20" s="3"/>
      <c r="AC20" s="3"/>
      <c r="AD20" s="103"/>
      <c r="AE20" s="2">
        <f t="shared" si="1"/>
        <v>10</v>
      </c>
      <c r="AF20" s="9">
        <f t="shared" si="2"/>
        <v>10</v>
      </c>
    </row>
    <row r="21" spans="1:32" ht="15">
      <c r="A21" s="345"/>
      <c r="B21" s="374"/>
      <c r="C21" s="227" t="s">
        <v>43</v>
      </c>
      <c r="D21" s="47"/>
      <c r="E21" s="48"/>
      <c r="F21" s="48"/>
      <c r="G21" s="48"/>
      <c r="H21" s="48"/>
      <c r="I21" s="48"/>
      <c r="J21" s="127"/>
      <c r="K21" s="123"/>
      <c r="L21" s="48"/>
      <c r="M21" s="48"/>
      <c r="N21" s="48"/>
      <c r="O21" s="48"/>
      <c r="P21" s="139"/>
      <c r="Q21" s="123"/>
      <c r="R21" s="48"/>
      <c r="S21" s="48"/>
      <c r="T21" s="139"/>
      <c r="U21" s="43">
        <v>1</v>
      </c>
      <c r="V21" s="44">
        <v>1</v>
      </c>
      <c r="W21" s="44">
        <v>1</v>
      </c>
      <c r="X21" s="44">
        <f>SUM(U21:W21)</f>
        <v>3</v>
      </c>
      <c r="Y21" s="138">
        <v>3</v>
      </c>
      <c r="Z21" s="123"/>
      <c r="AA21" s="48"/>
      <c r="AB21" s="48"/>
      <c r="AC21" s="48"/>
      <c r="AD21" s="127"/>
      <c r="AE21" s="11">
        <f t="shared" si="1"/>
        <v>3</v>
      </c>
      <c r="AF21" s="228">
        <v>3</v>
      </c>
    </row>
    <row r="22" spans="1:32" ht="15.75" thickBot="1">
      <c r="A22" s="345"/>
      <c r="B22" s="373"/>
      <c r="C22" s="28" t="s">
        <v>32</v>
      </c>
      <c r="D22" s="43">
        <v>1</v>
      </c>
      <c r="E22" s="44">
        <v>1</v>
      </c>
      <c r="F22" s="44">
        <v>1</v>
      </c>
      <c r="G22" s="44">
        <v>1</v>
      </c>
      <c r="H22" s="44"/>
      <c r="I22" s="44">
        <f>SUM(D22:H22)</f>
        <v>4</v>
      </c>
      <c r="J22" s="138">
        <v>4</v>
      </c>
      <c r="K22" s="4">
        <v>1</v>
      </c>
      <c r="L22" s="15">
        <v>1</v>
      </c>
      <c r="M22" s="15">
        <v>1</v>
      </c>
      <c r="N22" s="15">
        <v>1</v>
      </c>
      <c r="O22" s="15">
        <f>SUM(K22:N22)</f>
        <v>4</v>
      </c>
      <c r="P22" s="97">
        <v>4</v>
      </c>
      <c r="Q22" s="4">
        <v>1</v>
      </c>
      <c r="R22" s="15">
        <v>1</v>
      </c>
      <c r="S22" s="15">
        <f>SUM(Q22:R22)</f>
        <v>2</v>
      </c>
      <c r="T22" s="97">
        <v>2</v>
      </c>
      <c r="U22" s="43"/>
      <c r="V22" s="44"/>
      <c r="W22" s="44"/>
      <c r="X22" s="44"/>
      <c r="Y22" s="138"/>
      <c r="Z22" s="4"/>
      <c r="AA22" s="15"/>
      <c r="AB22" s="15"/>
      <c r="AC22" s="15"/>
      <c r="AD22" s="104"/>
      <c r="AE22" s="4">
        <f t="shared" si="1"/>
        <v>10</v>
      </c>
      <c r="AF22" s="16">
        <f t="shared" si="2"/>
        <v>10</v>
      </c>
    </row>
    <row r="23" spans="1:32" ht="15">
      <c r="A23" s="345"/>
      <c r="B23" s="371" t="s">
        <v>33</v>
      </c>
      <c r="C23" s="45" t="s">
        <v>33</v>
      </c>
      <c r="D23" s="2">
        <v>2</v>
      </c>
      <c r="E23" s="3">
        <v>2</v>
      </c>
      <c r="F23" s="3">
        <v>2</v>
      </c>
      <c r="G23" s="3">
        <v>2</v>
      </c>
      <c r="H23" s="3"/>
      <c r="I23" s="3">
        <f>SUM(D23:H23)</f>
        <v>8</v>
      </c>
      <c r="J23" s="94">
        <v>16</v>
      </c>
      <c r="K23" s="2">
        <v>2</v>
      </c>
      <c r="L23" s="3">
        <v>2</v>
      </c>
      <c r="M23" s="3">
        <v>2</v>
      </c>
      <c r="N23" s="3">
        <v>2</v>
      </c>
      <c r="O23" s="3">
        <f>SUM(K23:N23)</f>
        <v>8</v>
      </c>
      <c r="P23" s="94">
        <v>12</v>
      </c>
      <c r="Q23" s="38">
        <v>2</v>
      </c>
      <c r="R23" s="39">
        <v>2</v>
      </c>
      <c r="S23" s="39">
        <f>SUM(Q23:R23)</f>
        <v>4</v>
      </c>
      <c r="T23" s="137">
        <v>8</v>
      </c>
      <c r="U23" s="2"/>
      <c r="V23" s="3"/>
      <c r="W23" s="3"/>
      <c r="X23" s="3"/>
      <c r="Y23" s="94"/>
      <c r="Z23" s="38"/>
      <c r="AA23" s="39"/>
      <c r="AB23" s="39"/>
      <c r="AC23" s="39"/>
      <c r="AD23" s="137"/>
      <c r="AE23" s="2">
        <f t="shared" si="1"/>
        <v>20</v>
      </c>
      <c r="AF23" s="9">
        <f t="shared" si="2"/>
        <v>36</v>
      </c>
    </row>
    <row r="24" spans="1:32" ht="15.75" thickBot="1">
      <c r="A24" s="345"/>
      <c r="B24" s="373"/>
      <c r="C24" s="46" t="s">
        <v>34</v>
      </c>
      <c r="D24" s="4"/>
      <c r="E24" s="15"/>
      <c r="F24" s="15"/>
      <c r="G24" s="15"/>
      <c r="H24" s="15"/>
      <c r="I24" s="15"/>
      <c r="J24" s="97"/>
      <c r="K24" s="4"/>
      <c r="L24" s="15"/>
      <c r="M24" s="15"/>
      <c r="N24" s="15"/>
      <c r="O24" s="15"/>
      <c r="P24" s="97"/>
      <c r="Q24" s="47"/>
      <c r="R24" s="48"/>
      <c r="S24" s="48"/>
      <c r="T24" s="127"/>
      <c r="U24" s="4">
        <v>1</v>
      </c>
      <c r="V24" s="15">
        <v>1</v>
      </c>
      <c r="W24" s="15">
        <v>1</v>
      </c>
      <c r="X24" s="15">
        <f>SUM(U24:W24)</f>
        <v>3</v>
      </c>
      <c r="Y24" s="97">
        <v>3</v>
      </c>
      <c r="Z24" s="43">
        <v>1</v>
      </c>
      <c r="AA24" s="44">
        <v>1</v>
      </c>
      <c r="AB24" s="44"/>
      <c r="AC24" s="44">
        <f>SUM(Z24:AB24)</f>
        <v>2</v>
      </c>
      <c r="AD24" s="138">
        <v>2</v>
      </c>
      <c r="AE24" s="4">
        <f t="shared" si="1"/>
        <v>5</v>
      </c>
      <c r="AF24" s="16">
        <f t="shared" si="2"/>
        <v>5</v>
      </c>
    </row>
    <row r="25" spans="1:32" ht="15">
      <c r="A25" s="345"/>
      <c r="B25" s="371" t="s">
        <v>36</v>
      </c>
      <c r="C25" s="24" t="s">
        <v>35</v>
      </c>
      <c r="D25" s="2"/>
      <c r="E25" s="3"/>
      <c r="F25" s="3"/>
      <c r="G25" s="3"/>
      <c r="H25" s="3"/>
      <c r="I25" s="3"/>
      <c r="J25" s="94"/>
      <c r="K25" s="2"/>
      <c r="L25" s="3"/>
      <c r="M25" s="3"/>
      <c r="N25" s="3"/>
      <c r="O25" s="3"/>
      <c r="P25" s="94"/>
      <c r="Q25" s="2"/>
      <c r="R25" s="3"/>
      <c r="S25" s="3"/>
      <c r="T25" s="94"/>
      <c r="U25" s="2">
        <v>1</v>
      </c>
      <c r="V25" s="3">
        <v>1</v>
      </c>
      <c r="W25" s="3">
        <v>1</v>
      </c>
      <c r="X25" s="3">
        <f>SUM(U25:W25)</f>
        <v>3</v>
      </c>
      <c r="Y25" s="94">
        <v>3</v>
      </c>
      <c r="Z25" s="2"/>
      <c r="AA25" s="3"/>
      <c r="AB25" s="3"/>
      <c r="AC25" s="3"/>
      <c r="AD25" s="94"/>
      <c r="AE25" s="40">
        <f t="shared" si="1"/>
        <v>3</v>
      </c>
      <c r="AF25" s="41">
        <f t="shared" si="2"/>
        <v>3</v>
      </c>
    </row>
    <row r="26" spans="1:32" ht="15.75" thickBot="1">
      <c r="A26" s="345"/>
      <c r="B26" s="373"/>
      <c r="C26" s="28" t="s">
        <v>36</v>
      </c>
      <c r="D26" s="4">
        <v>3</v>
      </c>
      <c r="E26" s="15">
        <v>3</v>
      </c>
      <c r="F26" s="15">
        <v>3</v>
      </c>
      <c r="G26" s="15">
        <v>3</v>
      </c>
      <c r="H26" s="15"/>
      <c r="I26" s="15">
        <f>SUM(D26:H26)</f>
        <v>12</v>
      </c>
      <c r="J26" s="97">
        <v>12</v>
      </c>
      <c r="K26" s="4">
        <v>3</v>
      </c>
      <c r="L26" s="15">
        <v>3</v>
      </c>
      <c r="M26" s="15">
        <v>3</v>
      </c>
      <c r="N26" s="15">
        <v>3</v>
      </c>
      <c r="O26" s="15">
        <f>SUM(K26:N26)</f>
        <v>12</v>
      </c>
      <c r="P26" s="97">
        <v>12</v>
      </c>
      <c r="Q26" s="4">
        <v>3</v>
      </c>
      <c r="R26" s="15">
        <v>3</v>
      </c>
      <c r="S26" s="15">
        <f>SUM(Q26:R26)</f>
        <v>6</v>
      </c>
      <c r="T26" s="97">
        <v>6</v>
      </c>
      <c r="U26" s="4">
        <v>3</v>
      </c>
      <c r="V26" s="15">
        <v>3</v>
      </c>
      <c r="W26" s="15">
        <v>3</v>
      </c>
      <c r="X26" s="15">
        <f>SUM(U26:W26)</f>
        <v>9</v>
      </c>
      <c r="Y26" s="97">
        <v>9</v>
      </c>
      <c r="Z26" s="4">
        <v>3</v>
      </c>
      <c r="AA26" s="15">
        <v>3</v>
      </c>
      <c r="AB26" s="15"/>
      <c r="AC26" s="15">
        <f>SUM(Z26:AB26)</f>
        <v>6</v>
      </c>
      <c r="AD26" s="97">
        <v>6</v>
      </c>
      <c r="AE26" s="4">
        <f t="shared" si="1"/>
        <v>45</v>
      </c>
      <c r="AF26" s="16">
        <f t="shared" si="2"/>
        <v>45</v>
      </c>
    </row>
    <row r="27" spans="1:32" ht="15.75" thickBot="1">
      <c r="A27" s="375"/>
      <c r="B27" s="363" t="s">
        <v>37</v>
      </c>
      <c r="C27" s="364"/>
      <c r="D27" s="49">
        <f aca="true" t="shared" si="4" ref="D27:AB27">SUM(D6:D26)</f>
        <v>24</v>
      </c>
      <c r="E27" s="50">
        <f t="shared" si="4"/>
        <v>24</v>
      </c>
      <c r="F27" s="50">
        <f t="shared" si="4"/>
        <v>24</v>
      </c>
      <c r="G27" s="50">
        <f t="shared" si="4"/>
        <v>24</v>
      </c>
      <c r="H27" s="50">
        <f t="shared" si="4"/>
        <v>10</v>
      </c>
      <c r="I27" s="50">
        <f t="shared" si="4"/>
        <v>106</v>
      </c>
      <c r="J27" s="127">
        <f t="shared" si="4"/>
        <v>126</v>
      </c>
      <c r="K27" s="17">
        <f t="shared" si="4"/>
        <v>25</v>
      </c>
      <c r="L27" s="18">
        <f t="shared" si="4"/>
        <v>25</v>
      </c>
      <c r="M27" s="18">
        <f t="shared" si="4"/>
        <v>25</v>
      </c>
      <c r="N27" s="18">
        <f t="shared" si="4"/>
        <v>25</v>
      </c>
      <c r="O27" s="18">
        <f t="shared" si="4"/>
        <v>100</v>
      </c>
      <c r="P27" s="99">
        <f t="shared" si="4"/>
        <v>110</v>
      </c>
      <c r="Q27" s="49">
        <f t="shared" si="4"/>
        <v>29</v>
      </c>
      <c r="R27" s="50">
        <f t="shared" si="4"/>
        <v>29</v>
      </c>
      <c r="S27" s="50">
        <f t="shared" si="4"/>
        <v>58</v>
      </c>
      <c r="T27" s="127">
        <f t="shared" si="4"/>
        <v>68</v>
      </c>
      <c r="U27" s="17">
        <f t="shared" si="4"/>
        <v>31</v>
      </c>
      <c r="V27" s="18">
        <f t="shared" si="4"/>
        <v>31</v>
      </c>
      <c r="W27" s="18">
        <f t="shared" si="4"/>
        <v>31</v>
      </c>
      <c r="X27" s="18">
        <f t="shared" si="4"/>
        <v>93</v>
      </c>
      <c r="Y27" s="99">
        <f t="shared" si="4"/>
        <v>101</v>
      </c>
      <c r="Z27" s="17">
        <f t="shared" si="4"/>
        <v>30</v>
      </c>
      <c r="AA27" s="18">
        <f t="shared" si="4"/>
        <v>30</v>
      </c>
      <c r="AB27" s="18">
        <f t="shared" si="4"/>
        <v>22</v>
      </c>
      <c r="AC27" s="18">
        <f>SUM(Z27:AB27)</f>
        <v>82</v>
      </c>
      <c r="AD27" s="99">
        <f>SUM(AD6:AD26)</f>
        <v>92</v>
      </c>
      <c r="AE27" s="17">
        <f t="shared" si="1"/>
        <v>439</v>
      </c>
      <c r="AF27" s="19">
        <f t="shared" si="2"/>
        <v>497</v>
      </c>
    </row>
    <row r="28" spans="1:32" ht="15.75" thickBot="1">
      <c r="A28" s="316" t="s">
        <v>38</v>
      </c>
      <c r="B28" s="317"/>
      <c r="C28" s="318"/>
      <c r="D28" s="20"/>
      <c r="E28" s="21"/>
      <c r="F28" s="21"/>
      <c r="G28" s="21"/>
      <c r="H28" s="21"/>
      <c r="I28" s="21"/>
      <c r="J28" s="99"/>
      <c r="K28" s="20"/>
      <c r="L28" s="21"/>
      <c r="M28" s="21"/>
      <c r="N28" s="21"/>
      <c r="O28" s="21"/>
      <c r="P28" s="99"/>
      <c r="Q28" s="20"/>
      <c r="R28" s="21"/>
      <c r="S28" s="21"/>
      <c r="T28" s="99"/>
      <c r="U28" s="20"/>
      <c r="V28" s="21"/>
      <c r="W28" s="21"/>
      <c r="X28" s="21"/>
      <c r="Y28" s="99"/>
      <c r="Z28" s="20"/>
      <c r="AA28" s="21"/>
      <c r="AB28" s="21"/>
      <c r="AC28" s="21"/>
      <c r="AD28" s="99"/>
      <c r="AE28" s="51"/>
      <c r="AF28" s="52"/>
    </row>
    <row r="29" spans="1:32" ht="15">
      <c r="A29" s="376"/>
      <c r="B29" s="381" t="s">
        <v>17</v>
      </c>
      <c r="C29" s="382"/>
      <c r="D29" s="2">
        <v>3</v>
      </c>
      <c r="E29" s="3">
        <v>3</v>
      </c>
      <c r="F29" s="3">
        <v>3</v>
      </c>
      <c r="G29" s="3">
        <v>3</v>
      </c>
      <c r="H29" s="3"/>
      <c r="I29" s="3">
        <f>SUM(D29:H29)</f>
        <v>12</v>
      </c>
      <c r="J29" s="94">
        <v>12</v>
      </c>
      <c r="K29" s="2">
        <v>3</v>
      </c>
      <c r="L29" s="3">
        <v>3</v>
      </c>
      <c r="M29" s="3">
        <v>3</v>
      </c>
      <c r="N29" s="3">
        <v>3</v>
      </c>
      <c r="O29" s="3">
        <f>SUM(K29:N29)</f>
        <v>12</v>
      </c>
      <c r="P29" s="94">
        <v>12</v>
      </c>
      <c r="Q29" s="2">
        <v>1</v>
      </c>
      <c r="R29" s="3">
        <v>1</v>
      </c>
      <c r="S29" s="3">
        <f>SUM(Q29:R29)</f>
        <v>2</v>
      </c>
      <c r="T29" s="94">
        <v>2</v>
      </c>
      <c r="U29" s="2"/>
      <c r="V29" s="3"/>
      <c r="W29" s="3"/>
      <c r="X29" s="3"/>
      <c r="Y29" s="94"/>
      <c r="Z29" s="2"/>
      <c r="AA29" s="3"/>
      <c r="AB29" s="3"/>
      <c r="AC29" s="3"/>
      <c r="AD29" s="94"/>
      <c r="AE29" s="53">
        <f aca="true" t="shared" si="5" ref="AE29:AF35">I29+O29+S29+X29+AC29</f>
        <v>26</v>
      </c>
      <c r="AF29" s="9">
        <f t="shared" si="5"/>
        <v>26</v>
      </c>
    </row>
    <row r="30" spans="1:32" ht="15">
      <c r="A30" s="377"/>
      <c r="B30" s="379" t="s">
        <v>39</v>
      </c>
      <c r="C30" s="380"/>
      <c r="D30" s="11">
        <v>1</v>
      </c>
      <c r="E30" s="12">
        <v>1</v>
      </c>
      <c r="F30" s="12">
        <v>1</v>
      </c>
      <c r="G30" s="12">
        <v>1</v>
      </c>
      <c r="H30" s="12"/>
      <c r="I30" s="12">
        <f>SUM(D30:H30)</f>
        <v>4</v>
      </c>
      <c r="J30" s="95">
        <v>4</v>
      </c>
      <c r="K30" s="11">
        <v>1</v>
      </c>
      <c r="L30" s="12">
        <v>1</v>
      </c>
      <c r="M30" s="12">
        <v>1</v>
      </c>
      <c r="N30" s="12">
        <v>1</v>
      </c>
      <c r="O30" s="12">
        <f>SUM(K30:N30)</f>
        <v>4</v>
      </c>
      <c r="P30" s="95">
        <v>4</v>
      </c>
      <c r="Q30" s="11"/>
      <c r="R30" s="12"/>
      <c r="S30" s="12"/>
      <c r="T30" s="95"/>
      <c r="U30" s="11"/>
      <c r="V30" s="12"/>
      <c r="W30" s="12"/>
      <c r="X30" s="12"/>
      <c r="Y30" s="95"/>
      <c r="Z30" s="11"/>
      <c r="AA30" s="12"/>
      <c r="AB30" s="12"/>
      <c r="AC30" s="12"/>
      <c r="AD30" s="95"/>
      <c r="AE30" s="54">
        <f t="shared" si="5"/>
        <v>8</v>
      </c>
      <c r="AF30" s="13">
        <f t="shared" si="5"/>
        <v>8</v>
      </c>
    </row>
    <row r="31" spans="1:32" ht="15">
      <c r="A31" s="377"/>
      <c r="B31" s="379" t="s">
        <v>35</v>
      </c>
      <c r="C31" s="380"/>
      <c r="D31" s="11">
        <v>1</v>
      </c>
      <c r="E31" s="12">
        <v>1</v>
      </c>
      <c r="F31" s="12">
        <v>1</v>
      </c>
      <c r="G31" s="12">
        <v>1</v>
      </c>
      <c r="H31" s="12"/>
      <c r="I31" s="12">
        <f>SUM(D31:H31)</f>
        <v>4</v>
      </c>
      <c r="J31" s="95">
        <v>4</v>
      </c>
      <c r="K31" s="11">
        <v>1</v>
      </c>
      <c r="L31" s="12">
        <v>1</v>
      </c>
      <c r="M31" s="12">
        <v>1</v>
      </c>
      <c r="N31" s="12">
        <v>1</v>
      </c>
      <c r="O31" s="12">
        <f>SUM(K31:N31)</f>
        <v>4</v>
      </c>
      <c r="P31" s="95">
        <v>4</v>
      </c>
      <c r="Q31" s="11">
        <v>1</v>
      </c>
      <c r="R31" s="12">
        <v>1</v>
      </c>
      <c r="S31" s="12">
        <f>SUM(Q31:R31)</f>
        <v>2</v>
      </c>
      <c r="T31" s="95">
        <v>2</v>
      </c>
      <c r="U31" s="11"/>
      <c r="V31" s="12"/>
      <c r="W31" s="12"/>
      <c r="X31" s="12"/>
      <c r="Y31" s="95"/>
      <c r="Z31" s="11">
        <v>1</v>
      </c>
      <c r="AA31" s="12">
        <v>1</v>
      </c>
      <c r="AB31" s="12"/>
      <c r="AC31" s="12">
        <f>SUM(Z31:AB31)</f>
        <v>2</v>
      </c>
      <c r="AD31" s="95">
        <v>2</v>
      </c>
      <c r="AE31" s="54">
        <f t="shared" si="5"/>
        <v>12</v>
      </c>
      <c r="AF31" s="13">
        <f t="shared" si="5"/>
        <v>12</v>
      </c>
    </row>
    <row r="32" spans="1:32" ht="15">
      <c r="A32" s="377"/>
      <c r="B32" s="379" t="s">
        <v>23</v>
      </c>
      <c r="C32" s="380"/>
      <c r="D32" s="11">
        <v>1</v>
      </c>
      <c r="E32" s="12">
        <v>1</v>
      </c>
      <c r="F32" s="12">
        <v>1</v>
      </c>
      <c r="G32" s="12">
        <v>1</v>
      </c>
      <c r="H32" s="12"/>
      <c r="I32" s="12">
        <f>SUM(D32:H32)</f>
        <v>4</v>
      </c>
      <c r="J32" s="95">
        <v>8</v>
      </c>
      <c r="K32" s="11">
        <v>1</v>
      </c>
      <c r="L32" s="12">
        <v>1</v>
      </c>
      <c r="M32" s="12">
        <v>1</v>
      </c>
      <c r="N32" s="12">
        <v>1</v>
      </c>
      <c r="O32" s="12">
        <f>SUM(K32:N32)</f>
        <v>4</v>
      </c>
      <c r="P32" s="95">
        <v>6</v>
      </c>
      <c r="Q32" s="11">
        <v>1</v>
      </c>
      <c r="R32" s="12">
        <v>1</v>
      </c>
      <c r="S32" s="12">
        <f>SUM(Q32:R32)</f>
        <v>2</v>
      </c>
      <c r="T32" s="95">
        <v>4</v>
      </c>
      <c r="U32" s="11"/>
      <c r="V32" s="12"/>
      <c r="W32" s="12"/>
      <c r="X32" s="12"/>
      <c r="Y32" s="95"/>
      <c r="Z32" s="11"/>
      <c r="AA32" s="12"/>
      <c r="AB32" s="12"/>
      <c r="AC32" s="12"/>
      <c r="AD32" s="95"/>
      <c r="AE32" s="54">
        <f t="shared" si="5"/>
        <v>10</v>
      </c>
      <c r="AF32" s="13">
        <f t="shared" si="5"/>
        <v>18</v>
      </c>
    </row>
    <row r="33" spans="1:32" ht="15">
      <c r="A33" s="377"/>
      <c r="B33" s="379" t="s">
        <v>40</v>
      </c>
      <c r="C33" s="380"/>
      <c r="D33" s="11"/>
      <c r="E33" s="12"/>
      <c r="F33" s="12"/>
      <c r="G33" s="12"/>
      <c r="H33" s="12"/>
      <c r="I33" s="12"/>
      <c r="J33" s="95"/>
      <c r="K33" s="11"/>
      <c r="L33" s="12"/>
      <c r="M33" s="12"/>
      <c r="N33" s="12"/>
      <c r="O33" s="12"/>
      <c r="P33" s="95"/>
      <c r="Q33" s="11"/>
      <c r="R33" s="12"/>
      <c r="S33" s="12"/>
      <c r="T33" s="95"/>
      <c r="U33" s="11">
        <v>0.5</v>
      </c>
      <c r="V33" s="12">
        <v>0.5</v>
      </c>
      <c r="W33" s="12">
        <v>0.5</v>
      </c>
      <c r="X33" s="12">
        <f>SUM(U33:W33)</f>
        <v>1.5</v>
      </c>
      <c r="Y33" s="95">
        <v>1.5</v>
      </c>
      <c r="Z33" s="11">
        <v>0.5</v>
      </c>
      <c r="AA33" s="12">
        <v>0.5</v>
      </c>
      <c r="AB33" s="12"/>
      <c r="AC33" s="12">
        <f>SUM(Z33:AB33)</f>
        <v>1</v>
      </c>
      <c r="AD33" s="95">
        <v>1</v>
      </c>
      <c r="AE33" s="54">
        <f t="shared" si="5"/>
        <v>2.5</v>
      </c>
      <c r="AF33" s="13">
        <f t="shared" si="5"/>
        <v>2.5</v>
      </c>
    </row>
    <row r="34" spans="1:32" ht="15.75" thickBot="1">
      <c r="A34" s="378"/>
      <c r="B34" s="383" t="s">
        <v>33</v>
      </c>
      <c r="C34" s="384"/>
      <c r="D34" s="4"/>
      <c r="E34" s="15"/>
      <c r="F34" s="15"/>
      <c r="G34" s="15"/>
      <c r="H34" s="15"/>
      <c r="I34" s="15"/>
      <c r="J34" s="97"/>
      <c r="K34" s="4"/>
      <c r="L34" s="15"/>
      <c r="M34" s="15"/>
      <c r="N34" s="15"/>
      <c r="O34" s="15"/>
      <c r="P34" s="97"/>
      <c r="Q34" s="4"/>
      <c r="R34" s="15"/>
      <c r="S34" s="15"/>
      <c r="T34" s="97"/>
      <c r="U34" s="4">
        <v>1</v>
      </c>
      <c r="V34" s="15">
        <v>1</v>
      </c>
      <c r="W34" s="15">
        <v>1</v>
      </c>
      <c r="X34" s="15">
        <f>SUM(U34:W34)</f>
        <v>3</v>
      </c>
      <c r="Y34" s="97">
        <v>5</v>
      </c>
      <c r="Z34" s="4">
        <v>1</v>
      </c>
      <c r="AA34" s="15">
        <v>1</v>
      </c>
      <c r="AB34" s="15"/>
      <c r="AC34" s="15">
        <f>SUM(Z34:AB34)</f>
        <v>2</v>
      </c>
      <c r="AD34" s="97">
        <v>4</v>
      </c>
      <c r="AE34" s="55">
        <f t="shared" si="5"/>
        <v>5</v>
      </c>
      <c r="AF34" s="16">
        <f t="shared" si="5"/>
        <v>9</v>
      </c>
    </row>
    <row r="35" spans="1:32" ht="14.25" customHeight="1">
      <c r="A35" s="258"/>
      <c r="B35" s="258"/>
      <c r="C35" s="258"/>
      <c r="D35" s="258">
        <f>SUM(D29:D34)</f>
        <v>6</v>
      </c>
      <c r="E35" s="258">
        <f>SUM(E29:E34)</f>
        <v>6</v>
      </c>
      <c r="F35" s="258">
        <f>SUM(F29:F34)</f>
        <v>6</v>
      </c>
      <c r="G35" s="258">
        <f>SUM(G29:G34)</f>
        <v>6</v>
      </c>
      <c r="H35" s="258"/>
      <c r="I35" s="258">
        <f>SUM(D35:H35)</f>
        <v>24</v>
      </c>
      <c r="J35" s="258">
        <f aca="true" t="shared" si="6" ref="J35:T35">SUM(J29:J34)</f>
        <v>28</v>
      </c>
      <c r="K35" s="258">
        <f t="shared" si="6"/>
        <v>6</v>
      </c>
      <c r="L35" s="258">
        <f t="shared" si="6"/>
        <v>6</v>
      </c>
      <c r="M35" s="258">
        <f t="shared" si="6"/>
        <v>6</v>
      </c>
      <c r="N35" s="258">
        <f t="shared" si="6"/>
        <v>6</v>
      </c>
      <c r="O35" s="258">
        <f t="shared" si="6"/>
        <v>24</v>
      </c>
      <c r="P35" s="258">
        <f t="shared" si="6"/>
        <v>26</v>
      </c>
      <c r="Q35" s="258">
        <f t="shared" si="6"/>
        <v>3</v>
      </c>
      <c r="R35" s="258">
        <f t="shared" si="6"/>
        <v>3</v>
      </c>
      <c r="S35" s="258">
        <f t="shared" si="6"/>
        <v>6</v>
      </c>
      <c r="T35" s="258">
        <f t="shared" si="6"/>
        <v>8</v>
      </c>
      <c r="U35" s="258">
        <f>SUM(U33:U34)</f>
        <v>1.5</v>
      </c>
      <c r="V35" s="258">
        <f>SUM(V33:V34)</f>
        <v>1.5</v>
      </c>
      <c r="W35" s="258">
        <f>SUM(W33:W34)</f>
        <v>1.5</v>
      </c>
      <c r="X35" s="258">
        <f>SUM(X33:X34)</f>
        <v>4.5</v>
      </c>
      <c r="Y35" s="258">
        <f>SUM(Y33:Y34)</f>
        <v>6.5</v>
      </c>
      <c r="Z35" s="258">
        <f>SUM(Z31:Z34)</f>
        <v>2.5</v>
      </c>
      <c r="AA35" s="258">
        <f>SUM(AA31:AA34)</f>
        <v>2.5</v>
      </c>
      <c r="AB35" s="258"/>
      <c r="AC35" s="258">
        <f>SUM(Z35:AB35)</f>
        <v>5</v>
      </c>
      <c r="AD35" s="259">
        <f>SUM(AD28:AD34)</f>
        <v>7</v>
      </c>
      <c r="AE35" s="258">
        <f t="shared" si="5"/>
        <v>63.5</v>
      </c>
      <c r="AF35" s="258">
        <f t="shared" si="5"/>
        <v>75.5</v>
      </c>
    </row>
    <row r="36" spans="1:32" ht="15">
      <c r="A36" s="260"/>
      <c r="B36" s="260"/>
      <c r="C36" s="260"/>
      <c r="D36" s="260">
        <f>D27+D35</f>
        <v>30</v>
      </c>
      <c r="E36" s="260">
        <f aca="true" t="shared" si="7" ref="E36:J36">E27+E35</f>
        <v>30</v>
      </c>
      <c r="F36" s="260">
        <f t="shared" si="7"/>
        <v>30</v>
      </c>
      <c r="G36" s="260">
        <f t="shared" si="7"/>
        <v>30</v>
      </c>
      <c r="H36" s="260">
        <f t="shared" si="7"/>
        <v>10</v>
      </c>
      <c r="I36" s="260">
        <f t="shared" si="7"/>
        <v>130</v>
      </c>
      <c r="J36" s="260">
        <f t="shared" si="7"/>
        <v>154</v>
      </c>
      <c r="K36" s="260">
        <f aca="true" t="shared" si="8" ref="K36:AB36">K27+K35</f>
        <v>31</v>
      </c>
      <c r="L36" s="260">
        <f t="shared" si="8"/>
        <v>31</v>
      </c>
      <c r="M36" s="260">
        <f t="shared" si="8"/>
        <v>31</v>
      </c>
      <c r="N36" s="260">
        <f t="shared" si="8"/>
        <v>31</v>
      </c>
      <c r="O36" s="260">
        <f t="shared" si="8"/>
        <v>124</v>
      </c>
      <c r="P36" s="260">
        <f t="shared" si="8"/>
        <v>136</v>
      </c>
      <c r="Q36" s="260">
        <f t="shared" si="8"/>
        <v>32</v>
      </c>
      <c r="R36" s="260">
        <f t="shared" si="8"/>
        <v>32</v>
      </c>
      <c r="S36" s="260">
        <f t="shared" si="8"/>
        <v>64</v>
      </c>
      <c r="T36" s="260">
        <f t="shared" si="8"/>
        <v>76</v>
      </c>
      <c r="U36" s="260">
        <f t="shared" si="8"/>
        <v>32.5</v>
      </c>
      <c r="V36" s="260">
        <f t="shared" si="8"/>
        <v>32.5</v>
      </c>
      <c r="W36" s="260">
        <f t="shared" si="8"/>
        <v>32.5</v>
      </c>
      <c r="X36" s="260">
        <f t="shared" si="8"/>
        <v>97.5</v>
      </c>
      <c r="Y36" s="260">
        <f t="shared" si="8"/>
        <v>107.5</v>
      </c>
      <c r="Z36" s="260">
        <f t="shared" si="8"/>
        <v>32.5</v>
      </c>
      <c r="AA36" s="260">
        <f t="shared" si="8"/>
        <v>32.5</v>
      </c>
      <c r="AB36" s="260">
        <f t="shared" si="8"/>
        <v>22</v>
      </c>
      <c r="AC36" s="260">
        <f>SUM(Z36:AB36)</f>
        <v>87</v>
      </c>
      <c r="AD36" s="260">
        <f>SUM(AA36:AC36)</f>
        <v>141.5</v>
      </c>
      <c r="AE36" s="258">
        <f>AE27+AE35</f>
        <v>502.5</v>
      </c>
      <c r="AF36" s="258">
        <f>AF27+AF35</f>
        <v>572.5</v>
      </c>
    </row>
    <row r="37" spans="1:32" ht="1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</row>
  </sheetData>
  <sheetProtection/>
  <mergeCells count="29">
    <mergeCell ref="B25:B26"/>
    <mergeCell ref="A6:A27"/>
    <mergeCell ref="A29:A34"/>
    <mergeCell ref="B30:C30"/>
    <mergeCell ref="B29:C29"/>
    <mergeCell ref="B31:C31"/>
    <mergeCell ref="B32:C32"/>
    <mergeCell ref="B33:C33"/>
    <mergeCell ref="B34:C34"/>
    <mergeCell ref="K4:P4"/>
    <mergeCell ref="Q4:T4"/>
    <mergeCell ref="U4:Y4"/>
    <mergeCell ref="A28:C28"/>
    <mergeCell ref="B6:B8"/>
    <mergeCell ref="B9:B11"/>
    <mergeCell ref="B13:B15"/>
    <mergeCell ref="B16:B19"/>
    <mergeCell ref="B20:B22"/>
    <mergeCell ref="B23:B24"/>
    <mergeCell ref="Z4:AD4"/>
    <mergeCell ref="D3:AD3"/>
    <mergeCell ref="A3:A5"/>
    <mergeCell ref="A2:AF2"/>
    <mergeCell ref="B27:C27"/>
    <mergeCell ref="AE3:AE5"/>
    <mergeCell ref="AF3:AF5"/>
    <mergeCell ref="B3:B5"/>
    <mergeCell ref="C3:C5"/>
    <mergeCell ref="D4:J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6">
      <selection activeCell="A1" sqref="A1:AF39"/>
    </sheetView>
  </sheetViews>
  <sheetFormatPr defaultColWidth="9.140625" defaultRowHeight="15"/>
  <cols>
    <col min="1" max="1" width="3.00390625" style="0" customWidth="1"/>
    <col min="2" max="2" width="42.7109375" style="0" customWidth="1"/>
    <col min="3" max="3" width="2.7109375" style="0" customWidth="1"/>
    <col min="4" max="6" width="3.00390625" style="0" bestFit="1" customWidth="1"/>
    <col min="7" max="7" width="3.140625" style="0" bestFit="1" customWidth="1"/>
    <col min="8" max="9" width="4.00390625" style="0" bestFit="1" customWidth="1"/>
    <col min="10" max="13" width="3.00390625" style="0" bestFit="1" customWidth="1"/>
    <col min="14" max="15" width="4.00390625" style="0" bestFit="1" customWidth="1"/>
    <col min="16" max="17" width="3.00390625" style="0" bestFit="1" customWidth="1"/>
    <col min="18" max="19" width="4.00390625" style="0" bestFit="1" customWidth="1"/>
    <col min="20" max="22" width="5.00390625" style="0" bestFit="1" customWidth="1"/>
    <col min="23" max="24" width="6.00390625" style="0" bestFit="1" customWidth="1"/>
    <col min="25" max="26" width="5.00390625" style="0" bestFit="1" customWidth="1"/>
    <col min="27" max="27" width="3.7109375" style="0" customWidth="1"/>
    <col min="28" max="28" width="3.8515625" style="0" customWidth="1"/>
    <col min="29" max="29" width="4.00390625" style="0" bestFit="1" customWidth="1"/>
    <col min="30" max="30" width="6.7109375" style="0" customWidth="1"/>
    <col min="31" max="31" width="8.00390625" style="0" customWidth="1"/>
  </cols>
  <sheetData>
    <row r="1" spans="1:32" ht="15.75" thickBot="1">
      <c r="A1" s="387" t="s">
        <v>101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59"/>
    </row>
    <row r="2" spans="1:31" ht="15.75" thickBot="1">
      <c r="A2" s="338"/>
      <c r="B2" s="388" t="s">
        <v>1</v>
      </c>
      <c r="C2" s="316" t="s">
        <v>14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59"/>
      <c r="AD2" s="365" t="s">
        <v>15</v>
      </c>
      <c r="AE2" s="368" t="s">
        <v>16</v>
      </c>
    </row>
    <row r="3" spans="1:31" ht="15.75" thickBot="1">
      <c r="A3" s="339"/>
      <c r="B3" s="389"/>
      <c r="C3" s="316" t="s">
        <v>9</v>
      </c>
      <c r="D3" s="317"/>
      <c r="E3" s="317"/>
      <c r="F3" s="317"/>
      <c r="G3" s="317"/>
      <c r="H3" s="317"/>
      <c r="I3" s="318"/>
      <c r="J3" s="316" t="s">
        <v>10</v>
      </c>
      <c r="K3" s="317"/>
      <c r="L3" s="317"/>
      <c r="M3" s="317"/>
      <c r="N3" s="317"/>
      <c r="O3" s="318"/>
      <c r="P3" s="316" t="s">
        <v>11</v>
      </c>
      <c r="Q3" s="317"/>
      <c r="R3" s="317"/>
      <c r="S3" s="318"/>
      <c r="T3" s="316" t="s">
        <v>12</v>
      </c>
      <c r="U3" s="317"/>
      <c r="V3" s="317"/>
      <c r="W3" s="317"/>
      <c r="X3" s="318"/>
      <c r="Y3" s="316" t="s">
        <v>13</v>
      </c>
      <c r="Z3" s="317"/>
      <c r="AA3" s="317"/>
      <c r="AB3" s="317"/>
      <c r="AC3" s="359"/>
      <c r="AD3" s="366"/>
      <c r="AE3" s="369"/>
    </row>
    <row r="4" spans="1:31" ht="84.75" customHeight="1" thickBot="1">
      <c r="A4" s="340"/>
      <c r="B4" s="390"/>
      <c r="C4" s="60" t="s">
        <v>2</v>
      </c>
      <c r="D4" s="61" t="s">
        <v>3</v>
      </c>
      <c r="E4" s="61" t="s">
        <v>4</v>
      </c>
      <c r="F4" s="61" t="s">
        <v>5</v>
      </c>
      <c r="G4" s="62" t="s">
        <v>8</v>
      </c>
      <c r="H4" s="62" t="s">
        <v>6</v>
      </c>
      <c r="I4" s="63" t="s">
        <v>7</v>
      </c>
      <c r="J4" s="56" t="s">
        <v>2</v>
      </c>
      <c r="K4" s="57" t="s">
        <v>3</v>
      </c>
      <c r="L4" s="57" t="s">
        <v>4</v>
      </c>
      <c r="M4" s="57" t="s">
        <v>5</v>
      </c>
      <c r="N4" s="58" t="s">
        <v>6</v>
      </c>
      <c r="O4" s="64" t="s">
        <v>7</v>
      </c>
      <c r="P4" s="60" t="s">
        <v>2</v>
      </c>
      <c r="Q4" s="61" t="s">
        <v>3</v>
      </c>
      <c r="R4" s="62" t="s">
        <v>6</v>
      </c>
      <c r="S4" s="63" t="s">
        <v>7</v>
      </c>
      <c r="T4" s="56" t="s">
        <v>2</v>
      </c>
      <c r="U4" s="57" t="s">
        <v>3</v>
      </c>
      <c r="V4" s="57" t="s">
        <v>4</v>
      </c>
      <c r="W4" s="58" t="s">
        <v>6</v>
      </c>
      <c r="X4" s="64" t="s">
        <v>7</v>
      </c>
      <c r="Y4" s="60" t="s">
        <v>2</v>
      </c>
      <c r="Z4" s="61" t="s">
        <v>3</v>
      </c>
      <c r="AA4" s="62" t="s">
        <v>8</v>
      </c>
      <c r="AB4" s="62" t="s">
        <v>6</v>
      </c>
      <c r="AC4" s="63" t="s">
        <v>7</v>
      </c>
      <c r="AD4" s="367"/>
      <c r="AE4" s="370"/>
    </row>
    <row r="5" spans="1:31" ht="12.75" customHeight="1">
      <c r="A5" s="325" t="s">
        <v>73</v>
      </c>
      <c r="B5" s="209" t="s">
        <v>45</v>
      </c>
      <c r="C5" s="2"/>
      <c r="D5" s="3"/>
      <c r="E5" s="3"/>
      <c r="F5" s="3"/>
      <c r="G5" s="3"/>
      <c r="H5" s="3"/>
      <c r="I5" s="9"/>
      <c r="J5" s="2"/>
      <c r="K5" s="3"/>
      <c r="L5" s="3"/>
      <c r="M5" s="3"/>
      <c r="N5" s="3"/>
      <c r="O5" s="9"/>
      <c r="P5" s="2"/>
      <c r="Q5" s="3"/>
      <c r="R5" s="3"/>
      <c r="S5" s="9"/>
      <c r="T5" s="2"/>
      <c r="U5" s="3"/>
      <c r="V5" s="3"/>
      <c r="W5" s="3"/>
      <c r="X5" s="9"/>
      <c r="Y5" s="2"/>
      <c r="Z5" s="3"/>
      <c r="AA5" s="3"/>
      <c r="AB5" s="3"/>
      <c r="AC5" s="9"/>
      <c r="AD5" s="2"/>
      <c r="AE5" s="9"/>
    </row>
    <row r="6" spans="1:31" ht="12.75" customHeight="1">
      <c r="A6" s="326"/>
      <c r="B6" s="26" t="s">
        <v>34</v>
      </c>
      <c r="C6" s="11"/>
      <c r="D6" s="12"/>
      <c r="E6" s="12"/>
      <c r="F6" s="12"/>
      <c r="G6" s="12"/>
      <c r="H6" s="12"/>
      <c r="I6" s="13"/>
      <c r="J6" s="11"/>
      <c r="K6" s="12"/>
      <c r="L6" s="12"/>
      <c r="M6" s="12"/>
      <c r="N6" s="12"/>
      <c r="O6" s="13"/>
      <c r="P6" s="11">
        <v>1</v>
      </c>
      <c r="Q6" s="12">
        <v>1</v>
      </c>
      <c r="R6" s="12">
        <f>SUM(P6:Q6)</f>
        <v>2</v>
      </c>
      <c r="S6" s="13">
        <v>2</v>
      </c>
      <c r="T6" s="11"/>
      <c r="U6" s="12"/>
      <c r="V6" s="12"/>
      <c r="W6" s="12"/>
      <c r="X6" s="13"/>
      <c r="Y6" s="11"/>
      <c r="Z6" s="12"/>
      <c r="AA6" s="12"/>
      <c r="AB6" s="12"/>
      <c r="AC6" s="13"/>
      <c r="AD6" s="11">
        <f>H6+N6+R6+W6+AB6</f>
        <v>2</v>
      </c>
      <c r="AE6" s="13">
        <f>I6+O6+S6+X6+AC6</f>
        <v>2</v>
      </c>
    </row>
    <row r="7" spans="1:31" ht="12.75" customHeight="1" thickBot="1">
      <c r="A7" s="326"/>
      <c r="B7" s="28" t="s">
        <v>46</v>
      </c>
      <c r="C7" s="4"/>
      <c r="D7" s="15"/>
      <c r="E7" s="15"/>
      <c r="F7" s="15"/>
      <c r="G7" s="15"/>
      <c r="H7" s="15"/>
      <c r="I7" s="16"/>
      <c r="J7" s="30"/>
      <c r="K7" s="44"/>
      <c r="L7" s="44"/>
      <c r="M7" s="44"/>
      <c r="N7" s="44"/>
      <c r="O7" s="31"/>
      <c r="P7" s="4"/>
      <c r="Q7" s="15"/>
      <c r="R7" s="15"/>
      <c r="S7" s="16"/>
      <c r="T7" s="4"/>
      <c r="U7" s="15"/>
      <c r="V7" s="15"/>
      <c r="W7" s="15"/>
      <c r="X7" s="16"/>
      <c r="Y7" s="4">
        <v>1</v>
      </c>
      <c r="Z7" s="15">
        <v>1</v>
      </c>
      <c r="AA7" s="15"/>
      <c r="AB7" s="15">
        <f>SUM(Y7:AA7)</f>
        <v>2</v>
      </c>
      <c r="AC7" s="16">
        <v>2</v>
      </c>
      <c r="AD7" s="4">
        <f>H7+N7+R7+W7+AB7</f>
        <v>2</v>
      </c>
      <c r="AE7" s="16">
        <f>I7+O7+S7+X7+AC7</f>
        <v>2</v>
      </c>
    </row>
    <row r="8" spans="1:31" ht="12.75" customHeight="1" thickBot="1">
      <c r="A8" s="326"/>
      <c r="B8" s="65" t="s">
        <v>47</v>
      </c>
      <c r="C8" s="20"/>
      <c r="D8" s="21"/>
      <c r="E8" s="21"/>
      <c r="F8" s="21"/>
      <c r="G8" s="21"/>
      <c r="H8" s="21"/>
      <c r="I8" s="66"/>
      <c r="J8" s="20"/>
      <c r="K8" s="21"/>
      <c r="L8" s="21"/>
      <c r="M8" s="21"/>
      <c r="N8" s="21"/>
      <c r="O8" s="19"/>
      <c r="P8" s="67"/>
      <c r="Q8" s="21"/>
      <c r="R8" s="21"/>
      <c r="S8" s="19"/>
      <c r="T8" s="20"/>
      <c r="U8" s="21"/>
      <c r="V8" s="21"/>
      <c r="W8" s="21"/>
      <c r="X8" s="19"/>
      <c r="Y8" s="20"/>
      <c r="Z8" s="21"/>
      <c r="AA8" s="21"/>
      <c r="AB8" s="21"/>
      <c r="AC8" s="19"/>
      <c r="AD8" s="20"/>
      <c r="AE8" s="19"/>
    </row>
    <row r="9" spans="1:31" ht="12.75" customHeight="1">
      <c r="A9" s="326"/>
      <c r="B9" s="224" t="s">
        <v>48</v>
      </c>
      <c r="C9" s="93"/>
      <c r="D9" s="3"/>
      <c r="E9" s="3"/>
      <c r="F9" s="3"/>
      <c r="G9" s="3"/>
      <c r="H9" s="3"/>
      <c r="I9" s="9"/>
      <c r="J9" s="38"/>
      <c r="K9" s="39"/>
      <c r="L9" s="39"/>
      <c r="M9" s="39"/>
      <c r="N9" s="39"/>
      <c r="O9" s="68"/>
      <c r="P9" s="2"/>
      <c r="Q9" s="3"/>
      <c r="R9" s="3"/>
      <c r="S9" s="9"/>
      <c r="T9" s="38">
        <v>1</v>
      </c>
      <c r="U9" s="39"/>
      <c r="V9" s="39"/>
      <c r="W9" s="39">
        <f>SUM(T9:V9)</f>
        <v>1</v>
      </c>
      <c r="X9" s="68">
        <v>1</v>
      </c>
      <c r="Y9" s="2">
        <v>1</v>
      </c>
      <c r="Z9" s="3">
        <v>1</v>
      </c>
      <c r="AA9" s="3"/>
      <c r="AB9" s="3">
        <f>SUM(Y9:AA9)</f>
        <v>2</v>
      </c>
      <c r="AC9" s="9">
        <v>2</v>
      </c>
      <c r="AD9" s="2">
        <f aca="true" t="shared" si="0" ref="AD9:AD33">H9+N9+R9+W9+AB9</f>
        <v>3</v>
      </c>
      <c r="AE9" s="9">
        <f aca="true" t="shared" si="1" ref="AE9:AE33">I9+O9+S9+X9+AC9</f>
        <v>3</v>
      </c>
    </row>
    <row r="10" spans="1:31" ht="12.75" customHeight="1">
      <c r="A10" s="326"/>
      <c r="B10" s="225" t="s">
        <v>49</v>
      </c>
      <c r="C10" s="42">
        <v>1</v>
      </c>
      <c r="D10" s="12"/>
      <c r="E10" s="12">
        <v>1</v>
      </c>
      <c r="F10" s="12"/>
      <c r="G10" s="12"/>
      <c r="H10" s="12">
        <f>SUM(C10:G10)</f>
        <v>2</v>
      </c>
      <c r="I10" s="13">
        <v>2</v>
      </c>
      <c r="J10" s="42">
        <v>1</v>
      </c>
      <c r="K10" s="12"/>
      <c r="L10" s="12">
        <v>1</v>
      </c>
      <c r="M10" s="12"/>
      <c r="N10" s="12">
        <f>SUM(J10:M10)</f>
        <v>2</v>
      </c>
      <c r="O10" s="69">
        <v>2</v>
      </c>
      <c r="P10" s="11"/>
      <c r="Q10" s="12"/>
      <c r="R10" s="12"/>
      <c r="S10" s="13"/>
      <c r="T10" s="42"/>
      <c r="U10" s="12"/>
      <c r="V10" s="12"/>
      <c r="W10" s="12"/>
      <c r="X10" s="69"/>
      <c r="Y10" s="11"/>
      <c r="Z10" s="12"/>
      <c r="AA10" s="12"/>
      <c r="AB10" s="12"/>
      <c r="AC10" s="13"/>
      <c r="AD10" s="11">
        <f t="shared" si="0"/>
        <v>4</v>
      </c>
      <c r="AE10" s="13">
        <f t="shared" si="1"/>
        <v>4</v>
      </c>
    </row>
    <row r="11" spans="1:31" ht="12.75" customHeight="1">
      <c r="A11" s="326"/>
      <c r="B11" s="225" t="s">
        <v>50</v>
      </c>
      <c r="C11" s="42"/>
      <c r="D11" s="12"/>
      <c r="E11" s="12"/>
      <c r="F11" s="12"/>
      <c r="G11" s="12"/>
      <c r="H11" s="12"/>
      <c r="I11" s="13"/>
      <c r="J11" s="42"/>
      <c r="K11" s="12"/>
      <c r="L11" s="12"/>
      <c r="M11" s="12"/>
      <c r="N11" s="12"/>
      <c r="O11" s="69"/>
      <c r="P11" s="11">
        <v>1</v>
      </c>
      <c r="Q11" s="12"/>
      <c r="R11" s="12">
        <f>SUM(P11:Q11)</f>
        <v>1</v>
      </c>
      <c r="S11" s="13">
        <v>1</v>
      </c>
      <c r="T11" s="42"/>
      <c r="U11" s="12">
        <v>1</v>
      </c>
      <c r="V11" s="12">
        <v>1</v>
      </c>
      <c r="W11" s="12">
        <f>SUM(T11:V11)</f>
        <v>2</v>
      </c>
      <c r="X11" s="69">
        <v>2</v>
      </c>
      <c r="Y11" s="11"/>
      <c r="Z11" s="12"/>
      <c r="AA11" s="12"/>
      <c r="AB11" s="12"/>
      <c r="AC11" s="13"/>
      <c r="AD11" s="11">
        <f t="shared" si="0"/>
        <v>3</v>
      </c>
      <c r="AE11" s="13">
        <f t="shared" si="1"/>
        <v>3</v>
      </c>
    </row>
    <row r="12" spans="1:31" ht="12.75" customHeight="1">
      <c r="A12" s="326"/>
      <c r="B12" s="225" t="s">
        <v>51</v>
      </c>
      <c r="C12" s="42"/>
      <c r="D12" s="12"/>
      <c r="E12" s="12"/>
      <c r="F12" s="12"/>
      <c r="G12" s="12"/>
      <c r="H12" s="12"/>
      <c r="I12" s="13"/>
      <c r="J12" s="42"/>
      <c r="K12" s="12"/>
      <c r="L12" s="12"/>
      <c r="M12" s="12"/>
      <c r="N12" s="12"/>
      <c r="O12" s="69"/>
      <c r="P12" s="11"/>
      <c r="Q12" s="12"/>
      <c r="R12" s="12"/>
      <c r="S12" s="13"/>
      <c r="T12" s="42"/>
      <c r="U12" s="12">
        <v>0.5</v>
      </c>
      <c r="V12" s="12">
        <v>0.5</v>
      </c>
      <c r="W12" s="12">
        <f>SUM(T12:V12)</f>
        <v>1</v>
      </c>
      <c r="X12" s="69">
        <v>1</v>
      </c>
      <c r="Y12" s="11"/>
      <c r="Z12" s="12"/>
      <c r="AA12" s="12"/>
      <c r="AB12" s="12"/>
      <c r="AC12" s="13"/>
      <c r="AD12" s="11">
        <f t="shared" si="0"/>
        <v>1</v>
      </c>
      <c r="AE12" s="13">
        <f t="shared" si="1"/>
        <v>1</v>
      </c>
    </row>
    <row r="13" spans="1:31" ht="12.75" customHeight="1">
      <c r="A13" s="326"/>
      <c r="B13" s="225" t="s">
        <v>52</v>
      </c>
      <c r="C13" s="42"/>
      <c r="D13" s="12"/>
      <c r="E13" s="12"/>
      <c r="F13" s="12"/>
      <c r="G13" s="12"/>
      <c r="H13" s="12"/>
      <c r="I13" s="13"/>
      <c r="J13" s="42"/>
      <c r="K13" s="12"/>
      <c r="L13" s="12"/>
      <c r="M13" s="12"/>
      <c r="N13" s="12"/>
      <c r="O13" s="69"/>
      <c r="P13" s="11"/>
      <c r="Q13" s="12"/>
      <c r="R13" s="12"/>
      <c r="S13" s="13"/>
      <c r="T13" s="42"/>
      <c r="U13" s="12"/>
      <c r="V13" s="12"/>
      <c r="W13" s="12"/>
      <c r="X13" s="69"/>
      <c r="Y13" s="11">
        <v>0.5</v>
      </c>
      <c r="Z13" s="12">
        <v>0.5</v>
      </c>
      <c r="AA13" s="12"/>
      <c r="AB13" s="12">
        <f>SUM(Y13:AA13)</f>
        <v>1</v>
      </c>
      <c r="AC13" s="13">
        <v>1</v>
      </c>
      <c r="AD13" s="11">
        <f t="shared" si="0"/>
        <v>1</v>
      </c>
      <c r="AE13" s="13">
        <f t="shared" si="1"/>
        <v>1</v>
      </c>
    </row>
    <row r="14" spans="1:31" ht="12.75" customHeight="1">
      <c r="A14" s="326"/>
      <c r="B14" s="225" t="s">
        <v>53</v>
      </c>
      <c r="C14" s="42"/>
      <c r="D14" s="12"/>
      <c r="E14" s="12"/>
      <c r="F14" s="12"/>
      <c r="G14" s="12"/>
      <c r="H14" s="12"/>
      <c r="I14" s="13"/>
      <c r="J14" s="42"/>
      <c r="K14" s="12"/>
      <c r="L14" s="12"/>
      <c r="M14" s="12"/>
      <c r="N14" s="12"/>
      <c r="O14" s="69"/>
      <c r="P14" s="11"/>
      <c r="Q14" s="12"/>
      <c r="R14" s="12"/>
      <c r="S14" s="13"/>
      <c r="T14" s="42">
        <v>1</v>
      </c>
      <c r="U14" s="12">
        <v>1</v>
      </c>
      <c r="V14" s="12">
        <v>1</v>
      </c>
      <c r="W14" s="12">
        <f>SUM(T14:V14)</f>
        <v>3</v>
      </c>
      <c r="X14" s="69">
        <v>3</v>
      </c>
      <c r="Y14" s="11"/>
      <c r="Z14" s="12"/>
      <c r="AA14" s="12"/>
      <c r="AB14" s="12"/>
      <c r="AC14" s="13"/>
      <c r="AD14" s="11">
        <f t="shared" si="0"/>
        <v>3</v>
      </c>
      <c r="AE14" s="13">
        <f t="shared" si="1"/>
        <v>3</v>
      </c>
    </row>
    <row r="15" spans="1:31" ht="12.75" customHeight="1">
      <c r="A15" s="326"/>
      <c r="B15" s="225" t="s">
        <v>54</v>
      </c>
      <c r="C15" s="42"/>
      <c r="D15" s="12"/>
      <c r="E15" s="12"/>
      <c r="F15" s="12"/>
      <c r="G15" s="12"/>
      <c r="H15" s="12"/>
      <c r="I15" s="13"/>
      <c r="J15" s="42"/>
      <c r="K15" s="12"/>
      <c r="L15" s="12"/>
      <c r="M15" s="12"/>
      <c r="N15" s="12"/>
      <c r="O15" s="69"/>
      <c r="P15" s="11"/>
      <c r="Q15" s="12"/>
      <c r="R15" s="12"/>
      <c r="S15" s="13"/>
      <c r="T15" s="42"/>
      <c r="U15" s="12"/>
      <c r="V15" s="12"/>
      <c r="W15" s="12"/>
      <c r="X15" s="69"/>
      <c r="Y15" s="11">
        <v>0.5</v>
      </c>
      <c r="Z15" s="12">
        <v>0.5</v>
      </c>
      <c r="AA15" s="12"/>
      <c r="AB15" s="12">
        <f>SUM(Y15:AA15)</f>
        <v>1</v>
      </c>
      <c r="AC15" s="13">
        <v>1</v>
      </c>
      <c r="AD15" s="11">
        <f t="shared" si="0"/>
        <v>1</v>
      </c>
      <c r="AE15" s="13">
        <f t="shared" si="1"/>
        <v>1</v>
      </c>
    </row>
    <row r="16" spans="1:31" ht="12.75" customHeight="1">
      <c r="A16" s="326"/>
      <c r="B16" s="225" t="s">
        <v>55</v>
      </c>
      <c r="C16" s="42"/>
      <c r="D16" s="12"/>
      <c r="E16" s="12"/>
      <c r="F16" s="12"/>
      <c r="G16" s="12"/>
      <c r="H16" s="12"/>
      <c r="I16" s="13"/>
      <c r="J16" s="42"/>
      <c r="K16" s="12"/>
      <c r="L16" s="12"/>
      <c r="M16" s="12"/>
      <c r="N16" s="12"/>
      <c r="O16" s="69"/>
      <c r="P16" s="11"/>
      <c r="Q16" s="12"/>
      <c r="R16" s="12"/>
      <c r="S16" s="13"/>
      <c r="T16" s="42"/>
      <c r="U16" s="12"/>
      <c r="V16" s="12"/>
      <c r="W16" s="12"/>
      <c r="X16" s="69"/>
      <c r="Y16" s="11">
        <v>0.5</v>
      </c>
      <c r="Z16" s="12">
        <v>0.5</v>
      </c>
      <c r="AA16" s="12"/>
      <c r="AB16" s="12">
        <f>SUM(Y16:AA16)</f>
        <v>1</v>
      </c>
      <c r="AC16" s="13">
        <v>1</v>
      </c>
      <c r="AD16" s="11">
        <f t="shared" si="0"/>
        <v>1</v>
      </c>
      <c r="AE16" s="13">
        <f t="shared" si="1"/>
        <v>1</v>
      </c>
    </row>
    <row r="17" spans="1:31" ht="24.75">
      <c r="A17" s="326"/>
      <c r="B17" s="226" t="s">
        <v>56</v>
      </c>
      <c r="C17" s="42"/>
      <c r="D17" s="12"/>
      <c r="E17" s="12"/>
      <c r="F17" s="12"/>
      <c r="G17" s="12"/>
      <c r="H17" s="12"/>
      <c r="I17" s="13"/>
      <c r="J17" s="42"/>
      <c r="K17" s="12"/>
      <c r="L17" s="12"/>
      <c r="M17" s="12"/>
      <c r="N17" s="12"/>
      <c r="O17" s="69"/>
      <c r="P17" s="11">
        <v>1</v>
      </c>
      <c r="Q17" s="12">
        <v>1</v>
      </c>
      <c r="R17" s="12">
        <f>SUM(P17:Q17)</f>
        <v>2</v>
      </c>
      <c r="S17" s="13">
        <v>2</v>
      </c>
      <c r="T17" s="42"/>
      <c r="U17" s="12"/>
      <c r="V17" s="12"/>
      <c r="W17" s="12"/>
      <c r="X17" s="69"/>
      <c r="Y17" s="11"/>
      <c r="Z17" s="12"/>
      <c r="AA17" s="12"/>
      <c r="AB17" s="12"/>
      <c r="AC17" s="13"/>
      <c r="AD17" s="11">
        <f t="shared" si="0"/>
        <v>2</v>
      </c>
      <c r="AE17" s="13">
        <f t="shared" si="1"/>
        <v>2</v>
      </c>
    </row>
    <row r="18" spans="1:31" ht="12.75" customHeight="1">
      <c r="A18" s="326"/>
      <c r="B18" s="225" t="s">
        <v>57</v>
      </c>
      <c r="C18" s="42"/>
      <c r="D18" s="12"/>
      <c r="E18" s="12"/>
      <c r="F18" s="12"/>
      <c r="G18" s="12"/>
      <c r="H18" s="12"/>
      <c r="I18" s="13"/>
      <c r="J18" s="42"/>
      <c r="K18" s="12">
        <v>1</v>
      </c>
      <c r="L18" s="12">
        <v>1</v>
      </c>
      <c r="M18" s="12">
        <v>1</v>
      </c>
      <c r="N18" s="12">
        <f>SUM(J18:M18)</f>
        <v>3</v>
      </c>
      <c r="O18" s="69">
        <v>3</v>
      </c>
      <c r="P18" s="11"/>
      <c r="Q18" s="12"/>
      <c r="R18" s="12"/>
      <c r="S18" s="13"/>
      <c r="T18" s="42"/>
      <c r="U18" s="12"/>
      <c r="V18" s="12"/>
      <c r="W18" s="12"/>
      <c r="X18" s="69"/>
      <c r="Y18" s="11"/>
      <c r="Z18" s="12"/>
      <c r="AA18" s="12"/>
      <c r="AB18" s="12"/>
      <c r="AC18" s="13"/>
      <c r="AD18" s="11">
        <f t="shared" si="0"/>
        <v>3</v>
      </c>
      <c r="AE18" s="13">
        <f t="shared" si="1"/>
        <v>3</v>
      </c>
    </row>
    <row r="19" spans="1:31" ht="24.75">
      <c r="A19" s="326"/>
      <c r="B19" s="226" t="s">
        <v>58</v>
      </c>
      <c r="C19" s="42"/>
      <c r="D19" s="12"/>
      <c r="E19" s="12"/>
      <c r="F19" s="12"/>
      <c r="G19" s="12"/>
      <c r="H19" s="12"/>
      <c r="I19" s="13"/>
      <c r="J19" s="42"/>
      <c r="K19" s="12"/>
      <c r="L19" s="12"/>
      <c r="M19" s="12"/>
      <c r="N19" s="12"/>
      <c r="O19" s="69"/>
      <c r="P19" s="11"/>
      <c r="Q19" s="12"/>
      <c r="R19" s="12"/>
      <c r="S19" s="13"/>
      <c r="T19" s="42"/>
      <c r="U19" s="12">
        <v>1</v>
      </c>
      <c r="V19" s="12">
        <v>1</v>
      </c>
      <c r="W19" s="12">
        <f>SUM(T19:V19)</f>
        <v>2</v>
      </c>
      <c r="X19" s="69">
        <v>2</v>
      </c>
      <c r="Y19" s="11"/>
      <c r="Z19" s="12"/>
      <c r="AA19" s="12"/>
      <c r="AB19" s="12"/>
      <c r="AC19" s="13"/>
      <c r="AD19" s="11">
        <f t="shared" si="0"/>
        <v>2</v>
      </c>
      <c r="AE19" s="13">
        <f t="shared" si="1"/>
        <v>2</v>
      </c>
    </row>
    <row r="20" spans="1:31" ht="12.75" customHeight="1">
      <c r="A20" s="326"/>
      <c r="B20" s="225" t="s">
        <v>59</v>
      </c>
      <c r="C20" s="42"/>
      <c r="D20" s="12"/>
      <c r="E20" s="12"/>
      <c r="F20" s="12"/>
      <c r="G20" s="12"/>
      <c r="H20" s="12"/>
      <c r="I20" s="13"/>
      <c r="J20" s="42"/>
      <c r="K20" s="12"/>
      <c r="L20" s="12"/>
      <c r="M20" s="12"/>
      <c r="N20" s="12"/>
      <c r="O20" s="69"/>
      <c r="P20" s="11"/>
      <c r="Q20" s="12"/>
      <c r="R20" s="12"/>
      <c r="S20" s="13"/>
      <c r="T20" s="42"/>
      <c r="U20" s="12"/>
      <c r="V20" s="12"/>
      <c r="W20" s="12"/>
      <c r="X20" s="69"/>
      <c r="Y20" s="11">
        <v>0.5</v>
      </c>
      <c r="Z20" s="12">
        <v>0.5</v>
      </c>
      <c r="AA20" s="12"/>
      <c r="AB20" s="12">
        <f>SUM(Y20:AA20)</f>
        <v>1</v>
      </c>
      <c r="AC20" s="13">
        <v>1</v>
      </c>
      <c r="AD20" s="11">
        <f t="shared" si="0"/>
        <v>1</v>
      </c>
      <c r="AE20" s="13">
        <f t="shared" si="1"/>
        <v>1</v>
      </c>
    </row>
    <row r="21" spans="1:31" ht="12.75" customHeight="1">
      <c r="A21" s="326"/>
      <c r="B21" s="225" t="s">
        <v>60</v>
      </c>
      <c r="C21" s="42"/>
      <c r="D21" s="12"/>
      <c r="E21" s="12"/>
      <c r="F21" s="12"/>
      <c r="G21" s="12"/>
      <c r="H21" s="12"/>
      <c r="I21" s="13"/>
      <c r="J21" s="42"/>
      <c r="K21" s="12"/>
      <c r="L21" s="12"/>
      <c r="M21" s="12"/>
      <c r="N21" s="12"/>
      <c r="O21" s="69"/>
      <c r="P21" s="11"/>
      <c r="Q21" s="12"/>
      <c r="R21" s="12"/>
      <c r="S21" s="13"/>
      <c r="T21" s="42"/>
      <c r="U21" s="12"/>
      <c r="V21" s="12"/>
      <c r="W21" s="12"/>
      <c r="X21" s="69"/>
      <c r="Y21" s="11">
        <v>0.5</v>
      </c>
      <c r="Z21" s="12">
        <v>0.5</v>
      </c>
      <c r="AA21" s="12"/>
      <c r="AB21" s="12">
        <f>SUM(Y21:AA21)</f>
        <v>1</v>
      </c>
      <c r="AC21" s="13">
        <v>1</v>
      </c>
      <c r="AD21" s="11">
        <f t="shared" si="0"/>
        <v>1</v>
      </c>
      <c r="AE21" s="13">
        <f t="shared" si="1"/>
        <v>1</v>
      </c>
    </row>
    <row r="22" spans="1:31" ht="12.75" customHeight="1">
      <c r="A22" s="326"/>
      <c r="B22" s="225" t="s">
        <v>61</v>
      </c>
      <c r="C22" s="42"/>
      <c r="D22" s="12"/>
      <c r="E22" s="12"/>
      <c r="F22" s="12"/>
      <c r="G22" s="12"/>
      <c r="H22" s="12"/>
      <c r="I22" s="13"/>
      <c r="J22" s="42"/>
      <c r="K22" s="12"/>
      <c r="L22" s="12"/>
      <c r="M22" s="12"/>
      <c r="N22" s="12"/>
      <c r="O22" s="69"/>
      <c r="P22" s="11"/>
      <c r="Q22" s="12"/>
      <c r="R22" s="12"/>
      <c r="S22" s="13"/>
      <c r="T22" s="42">
        <v>0.5</v>
      </c>
      <c r="U22" s="12">
        <v>0.5</v>
      </c>
      <c r="V22" s="12">
        <v>0.5</v>
      </c>
      <c r="W22" s="12">
        <f>SUM(T22:V22)</f>
        <v>1.5</v>
      </c>
      <c r="X22" s="69">
        <v>1.5</v>
      </c>
      <c r="Y22" s="11"/>
      <c r="Z22" s="12"/>
      <c r="AA22" s="12"/>
      <c r="AB22" s="12"/>
      <c r="AC22" s="13"/>
      <c r="AD22" s="11">
        <f t="shared" si="0"/>
        <v>1.5</v>
      </c>
      <c r="AE22" s="13">
        <f t="shared" si="1"/>
        <v>1.5</v>
      </c>
    </row>
    <row r="23" spans="1:31" ht="12.75" customHeight="1">
      <c r="A23" s="326"/>
      <c r="B23" s="225" t="s">
        <v>62</v>
      </c>
      <c r="C23" s="42">
        <v>1</v>
      </c>
      <c r="D23" s="12"/>
      <c r="E23" s="12">
        <v>1</v>
      </c>
      <c r="F23" s="12"/>
      <c r="G23" s="12"/>
      <c r="H23" s="12">
        <f>SUM(C23:G23)</f>
        <v>2</v>
      </c>
      <c r="I23" s="13">
        <v>2</v>
      </c>
      <c r="J23" s="42"/>
      <c r="K23" s="12"/>
      <c r="L23" s="12"/>
      <c r="M23" s="12"/>
      <c r="N23" s="12"/>
      <c r="O23" s="69"/>
      <c r="P23" s="11"/>
      <c r="Q23" s="12"/>
      <c r="R23" s="12"/>
      <c r="S23" s="13"/>
      <c r="T23" s="42"/>
      <c r="U23" s="12"/>
      <c r="V23" s="12"/>
      <c r="W23" s="12"/>
      <c r="X23" s="69"/>
      <c r="Y23" s="11"/>
      <c r="Z23" s="12"/>
      <c r="AA23" s="12"/>
      <c r="AB23" s="12"/>
      <c r="AC23" s="13"/>
      <c r="AD23" s="11">
        <f t="shared" si="0"/>
        <v>2</v>
      </c>
      <c r="AE23" s="13">
        <f t="shared" si="1"/>
        <v>2</v>
      </c>
    </row>
    <row r="24" spans="1:31" ht="12.75" customHeight="1">
      <c r="A24" s="326"/>
      <c r="B24" s="225" t="s">
        <v>63</v>
      </c>
      <c r="C24" s="42"/>
      <c r="D24" s="12"/>
      <c r="E24" s="12"/>
      <c r="F24" s="12"/>
      <c r="G24" s="12"/>
      <c r="H24" s="12"/>
      <c r="I24" s="13"/>
      <c r="J24" s="42">
        <v>1</v>
      </c>
      <c r="K24" s="12">
        <v>1</v>
      </c>
      <c r="L24" s="12"/>
      <c r="M24" s="12">
        <v>1</v>
      </c>
      <c r="N24" s="12">
        <f>SUM(J24:M24)</f>
        <v>3</v>
      </c>
      <c r="O24" s="69">
        <v>3</v>
      </c>
      <c r="P24" s="11"/>
      <c r="Q24" s="12"/>
      <c r="R24" s="12"/>
      <c r="S24" s="13"/>
      <c r="T24" s="42"/>
      <c r="U24" s="12"/>
      <c r="V24" s="12"/>
      <c r="W24" s="12"/>
      <c r="X24" s="69"/>
      <c r="Y24" s="11"/>
      <c r="Z24" s="12"/>
      <c r="AA24" s="12"/>
      <c r="AB24" s="12"/>
      <c r="AC24" s="13"/>
      <c r="AD24" s="11">
        <f t="shared" si="0"/>
        <v>3</v>
      </c>
      <c r="AE24" s="13">
        <f t="shared" si="1"/>
        <v>3</v>
      </c>
    </row>
    <row r="25" spans="1:31" ht="12.75" customHeight="1">
      <c r="A25" s="326"/>
      <c r="B25" s="225" t="s">
        <v>64</v>
      </c>
      <c r="C25" s="42"/>
      <c r="D25" s="12"/>
      <c r="E25" s="12"/>
      <c r="F25" s="12"/>
      <c r="G25" s="12"/>
      <c r="H25" s="12"/>
      <c r="I25" s="13"/>
      <c r="J25" s="42"/>
      <c r="K25" s="12"/>
      <c r="L25" s="12"/>
      <c r="M25" s="12"/>
      <c r="N25" s="12"/>
      <c r="O25" s="69"/>
      <c r="P25" s="11"/>
      <c r="Q25" s="12">
        <v>1</v>
      </c>
      <c r="R25" s="12">
        <f>SUM(P25:Q25)</f>
        <v>1</v>
      </c>
      <c r="S25" s="13">
        <v>1</v>
      </c>
      <c r="T25" s="42"/>
      <c r="U25" s="12"/>
      <c r="V25" s="12"/>
      <c r="W25" s="12"/>
      <c r="X25" s="69"/>
      <c r="Y25" s="11"/>
      <c r="Z25" s="12"/>
      <c r="AA25" s="12"/>
      <c r="AB25" s="12"/>
      <c r="AC25" s="13"/>
      <c r="AD25" s="11">
        <f t="shared" si="0"/>
        <v>1</v>
      </c>
      <c r="AE25" s="13">
        <f t="shared" si="1"/>
        <v>1</v>
      </c>
    </row>
    <row r="26" spans="1:31" ht="12.75" customHeight="1">
      <c r="A26" s="326"/>
      <c r="B26" s="225" t="s">
        <v>65</v>
      </c>
      <c r="C26" s="42"/>
      <c r="D26" s="12"/>
      <c r="E26" s="12"/>
      <c r="F26" s="12"/>
      <c r="G26" s="12"/>
      <c r="H26" s="12"/>
      <c r="I26" s="13"/>
      <c r="J26" s="42"/>
      <c r="K26" s="12"/>
      <c r="L26" s="12"/>
      <c r="M26" s="12"/>
      <c r="N26" s="12"/>
      <c r="O26" s="69"/>
      <c r="P26" s="11"/>
      <c r="Q26" s="12"/>
      <c r="R26" s="12"/>
      <c r="S26" s="13"/>
      <c r="T26" s="42"/>
      <c r="U26" s="12">
        <v>1</v>
      </c>
      <c r="V26" s="12">
        <v>1</v>
      </c>
      <c r="W26" s="12">
        <f>SUM(T26:V26)</f>
        <v>2</v>
      </c>
      <c r="X26" s="69">
        <v>2</v>
      </c>
      <c r="Y26" s="11"/>
      <c r="Z26" s="12"/>
      <c r="AA26" s="12"/>
      <c r="AB26" s="12"/>
      <c r="AC26" s="13"/>
      <c r="AD26" s="11">
        <f t="shared" si="0"/>
        <v>2</v>
      </c>
      <c r="AE26" s="13">
        <f t="shared" si="1"/>
        <v>2</v>
      </c>
    </row>
    <row r="27" spans="1:31" ht="12.75" customHeight="1">
      <c r="A27" s="326"/>
      <c r="B27" s="225" t="s">
        <v>66</v>
      </c>
      <c r="C27" s="42"/>
      <c r="D27" s="12"/>
      <c r="E27" s="12"/>
      <c r="F27" s="12"/>
      <c r="G27" s="12"/>
      <c r="H27" s="12"/>
      <c r="I27" s="13"/>
      <c r="J27" s="42"/>
      <c r="K27" s="12"/>
      <c r="L27" s="12"/>
      <c r="M27" s="12"/>
      <c r="N27" s="12"/>
      <c r="O27" s="69"/>
      <c r="P27" s="11"/>
      <c r="Q27" s="12"/>
      <c r="R27" s="12"/>
      <c r="S27" s="13"/>
      <c r="T27" s="42">
        <v>1</v>
      </c>
      <c r="U27" s="12"/>
      <c r="V27" s="12"/>
      <c r="W27" s="12">
        <f>SUM(T27:V27)</f>
        <v>1</v>
      </c>
      <c r="X27" s="69">
        <v>1</v>
      </c>
      <c r="Y27" s="11"/>
      <c r="Z27" s="12"/>
      <c r="AA27" s="12"/>
      <c r="AB27" s="12"/>
      <c r="AC27" s="13"/>
      <c r="AD27" s="11">
        <f t="shared" si="0"/>
        <v>1</v>
      </c>
      <c r="AE27" s="13">
        <f t="shared" si="1"/>
        <v>1</v>
      </c>
    </row>
    <row r="28" spans="1:31" ht="12.75" customHeight="1">
      <c r="A28" s="326"/>
      <c r="B28" s="225" t="s">
        <v>67</v>
      </c>
      <c r="C28" s="42"/>
      <c r="D28" s="12"/>
      <c r="E28" s="12"/>
      <c r="F28" s="12"/>
      <c r="G28" s="12"/>
      <c r="H28" s="12"/>
      <c r="I28" s="13"/>
      <c r="J28" s="42"/>
      <c r="K28" s="12"/>
      <c r="L28" s="12"/>
      <c r="M28" s="12"/>
      <c r="N28" s="12"/>
      <c r="O28" s="69"/>
      <c r="P28" s="11"/>
      <c r="Q28" s="12"/>
      <c r="R28" s="12"/>
      <c r="S28" s="13"/>
      <c r="T28" s="42"/>
      <c r="U28" s="12"/>
      <c r="V28" s="12">
        <v>1</v>
      </c>
      <c r="W28" s="12">
        <f>SUM(T28:V28)</f>
        <v>1</v>
      </c>
      <c r="X28" s="69">
        <v>1</v>
      </c>
      <c r="Y28" s="11"/>
      <c r="Z28" s="12"/>
      <c r="AA28" s="12"/>
      <c r="AB28" s="12"/>
      <c r="AC28" s="13"/>
      <c r="AD28" s="11">
        <f t="shared" si="0"/>
        <v>1</v>
      </c>
      <c r="AE28" s="13">
        <f t="shared" si="1"/>
        <v>1</v>
      </c>
    </row>
    <row r="29" spans="1:31" ht="12.75" customHeight="1">
      <c r="A29" s="326"/>
      <c r="B29" s="225" t="s">
        <v>68</v>
      </c>
      <c r="C29" s="42"/>
      <c r="D29" s="12"/>
      <c r="E29" s="12"/>
      <c r="F29" s="12"/>
      <c r="G29" s="12"/>
      <c r="H29" s="12"/>
      <c r="I29" s="13"/>
      <c r="J29" s="42"/>
      <c r="K29" s="12"/>
      <c r="L29" s="12"/>
      <c r="M29" s="12"/>
      <c r="N29" s="12"/>
      <c r="O29" s="69"/>
      <c r="P29" s="11"/>
      <c r="Q29" s="12"/>
      <c r="R29" s="12"/>
      <c r="S29" s="13"/>
      <c r="T29" s="42"/>
      <c r="U29" s="12"/>
      <c r="V29" s="12"/>
      <c r="W29" s="12"/>
      <c r="X29" s="69"/>
      <c r="Y29" s="11">
        <v>0.5</v>
      </c>
      <c r="Z29" s="12">
        <v>0.5</v>
      </c>
      <c r="AA29" s="12"/>
      <c r="AB29" s="12">
        <f>SUM(Y29:AA29)</f>
        <v>1</v>
      </c>
      <c r="AC29" s="13">
        <v>1</v>
      </c>
      <c r="AD29" s="11">
        <f t="shared" si="0"/>
        <v>1</v>
      </c>
      <c r="AE29" s="13">
        <f t="shared" si="1"/>
        <v>1</v>
      </c>
    </row>
    <row r="30" spans="1:31" ht="24.75">
      <c r="A30" s="326"/>
      <c r="B30" s="226" t="s">
        <v>69</v>
      </c>
      <c r="C30" s="42"/>
      <c r="D30" s="12"/>
      <c r="E30" s="12"/>
      <c r="F30" s="12"/>
      <c r="G30" s="12"/>
      <c r="H30" s="12"/>
      <c r="I30" s="13"/>
      <c r="J30" s="42"/>
      <c r="K30" s="12"/>
      <c r="L30" s="12"/>
      <c r="M30" s="12"/>
      <c r="N30" s="12"/>
      <c r="O30" s="69"/>
      <c r="P30" s="11"/>
      <c r="Q30" s="12"/>
      <c r="R30" s="12"/>
      <c r="S30" s="13"/>
      <c r="T30" s="42"/>
      <c r="U30" s="12">
        <v>1</v>
      </c>
      <c r="V30" s="12"/>
      <c r="W30" s="12">
        <f>SUM(T30:V30)</f>
        <v>1</v>
      </c>
      <c r="X30" s="69">
        <v>1</v>
      </c>
      <c r="Y30" s="11"/>
      <c r="Z30" s="12"/>
      <c r="AA30" s="12"/>
      <c r="AB30" s="12"/>
      <c r="AC30" s="13"/>
      <c r="AD30" s="11">
        <f t="shared" si="0"/>
        <v>1</v>
      </c>
      <c r="AE30" s="13">
        <f t="shared" si="1"/>
        <v>1</v>
      </c>
    </row>
    <row r="31" spans="1:31" ht="12.75" customHeight="1">
      <c r="A31" s="326"/>
      <c r="B31" s="225" t="s">
        <v>70</v>
      </c>
      <c r="C31" s="42"/>
      <c r="D31" s="12"/>
      <c r="E31" s="12"/>
      <c r="F31" s="12"/>
      <c r="G31" s="12"/>
      <c r="H31" s="12"/>
      <c r="I31" s="13"/>
      <c r="J31" s="42"/>
      <c r="K31" s="12"/>
      <c r="L31" s="12"/>
      <c r="M31" s="12"/>
      <c r="N31" s="12"/>
      <c r="O31" s="69"/>
      <c r="P31" s="11"/>
      <c r="Q31" s="12"/>
      <c r="R31" s="12"/>
      <c r="S31" s="13"/>
      <c r="T31" s="42"/>
      <c r="U31" s="12"/>
      <c r="V31" s="70"/>
      <c r="W31" s="12"/>
      <c r="X31" s="69"/>
      <c r="Y31" s="11">
        <v>0.5</v>
      </c>
      <c r="Z31" s="12">
        <v>0.5</v>
      </c>
      <c r="AA31" s="12"/>
      <c r="AB31" s="12">
        <f>SUM(Y31:AA31)</f>
        <v>1</v>
      </c>
      <c r="AC31" s="13">
        <v>1</v>
      </c>
      <c r="AD31" s="11">
        <f t="shared" si="0"/>
        <v>1</v>
      </c>
      <c r="AE31" s="13">
        <f t="shared" si="1"/>
        <v>1</v>
      </c>
    </row>
    <row r="32" spans="1:31" ht="12.75" customHeight="1">
      <c r="A32" s="326"/>
      <c r="B32" s="225" t="s">
        <v>71</v>
      </c>
      <c r="C32" s="42"/>
      <c r="D32" s="12"/>
      <c r="E32" s="12"/>
      <c r="F32" s="12"/>
      <c r="G32" s="12"/>
      <c r="H32" s="12"/>
      <c r="I32" s="13"/>
      <c r="J32" s="42"/>
      <c r="K32" s="12"/>
      <c r="L32" s="12"/>
      <c r="M32" s="12"/>
      <c r="N32" s="12"/>
      <c r="O32" s="69"/>
      <c r="P32" s="11"/>
      <c r="Q32" s="12"/>
      <c r="R32" s="12"/>
      <c r="S32" s="13"/>
      <c r="T32" s="42"/>
      <c r="U32" s="12">
        <v>1</v>
      </c>
      <c r="V32" s="12">
        <v>1</v>
      </c>
      <c r="W32" s="12">
        <f>SUM(T32:V32)</f>
        <v>2</v>
      </c>
      <c r="X32" s="69">
        <v>2</v>
      </c>
      <c r="Y32" s="11"/>
      <c r="Z32" s="12"/>
      <c r="AA32" s="12"/>
      <c r="AB32" s="12"/>
      <c r="AC32" s="13"/>
      <c r="AD32" s="11">
        <f t="shared" si="0"/>
        <v>2</v>
      </c>
      <c r="AE32" s="13">
        <f t="shared" si="1"/>
        <v>2</v>
      </c>
    </row>
    <row r="33" spans="1:31" ht="12.75" customHeight="1" thickBot="1">
      <c r="A33" s="326"/>
      <c r="B33" s="210" t="s">
        <v>72</v>
      </c>
      <c r="C33" s="43"/>
      <c r="D33" s="44"/>
      <c r="E33" s="44"/>
      <c r="F33" s="44"/>
      <c r="G33" s="44"/>
      <c r="H33" s="44"/>
      <c r="I33" s="31"/>
      <c r="J33" s="43"/>
      <c r="K33" s="44"/>
      <c r="L33" s="44"/>
      <c r="M33" s="44"/>
      <c r="N33" s="44"/>
      <c r="O33" s="71"/>
      <c r="P33" s="30"/>
      <c r="Q33" s="44"/>
      <c r="R33" s="44"/>
      <c r="S33" s="31"/>
      <c r="T33" s="43"/>
      <c r="U33" s="44"/>
      <c r="V33" s="44"/>
      <c r="W33" s="44"/>
      <c r="X33" s="71"/>
      <c r="Y33" s="30">
        <v>0.5</v>
      </c>
      <c r="Z33" s="44">
        <v>0.5</v>
      </c>
      <c r="AA33" s="44"/>
      <c r="AB33" s="44">
        <f>SUM(Y33:AA33)</f>
        <v>1</v>
      </c>
      <c r="AC33" s="31">
        <v>1</v>
      </c>
      <c r="AD33" s="30">
        <f t="shared" si="0"/>
        <v>1</v>
      </c>
      <c r="AE33" s="31">
        <f t="shared" si="1"/>
        <v>1</v>
      </c>
    </row>
    <row r="34" spans="1:31" ht="12.75" customHeight="1">
      <c r="A34" s="326"/>
      <c r="B34" s="241" t="s">
        <v>220</v>
      </c>
      <c r="C34" s="212"/>
      <c r="D34" s="36"/>
      <c r="E34" s="36"/>
      <c r="F34" s="36"/>
      <c r="G34" s="36"/>
      <c r="H34" s="36"/>
      <c r="I34" s="213"/>
      <c r="J34" s="35"/>
      <c r="K34" s="36"/>
      <c r="L34" s="36"/>
      <c r="M34" s="36"/>
      <c r="N34" s="36"/>
      <c r="O34" s="52"/>
      <c r="P34" s="212"/>
      <c r="Q34" s="36"/>
      <c r="R34" s="36"/>
      <c r="S34" s="213"/>
      <c r="T34" s="35"/>
      <c r="U34" s="36"/>
      <c r="V34" s="36"/>
      <c r="W34" s="36"/>
      <c r="X34" s="52"/>
      <c r="Y34" s="212"/>
      <c r="Z34" s="36"/>
      <c r="AA34" s="36"/>
      <c r="AB34" s="36"/>
      <c r="AC34" s="213"/>
      <c r="AD34" s="35">
        <f>SUM(AD9:AD33)</f>
        <v>43.5</v>
      </c>
      <c r="AE34" s="52">
        <f>SUM(AE9:AE33)</f>
        <v>43.5</v>
      </c>
    </row>
    <row r="35" spans="1:31" ht="12.75" customHeight="1">
      <c r="A35" s="326"/>
      <c r="B35" s="210" t="s">
        <v>221</v>
      </c>
      <c r="C35" s="43"/>
      <c r="D35" s="44">
        <v>4</v>
      </c>
      <c r="E35" s="44"/>
      <c r="F35" s="44">
        <v>4</v>
      </c>
      <c r="G35" s="44"/>
      <c r="H35" s="44">
        <f>SUM(C35:G35)</f>
        <v>8</v>
      </c>
      <c r="I35" s="71">
        <v>8</v>
      </c>
      <c r="J35" s="30"/>
      <c r="K35" s="44"/>
      <c r="L35" s="44"/>
      <c r="M35" s="44"/>
      <c r="N35" s="44"/>
      <c r="O35" s="31"/>
      <c r="P35" s="43"/>
      <c r="Q35" s="44"/>
      <c r="R35" s="44"/>
      <c r="S35" s="71"/>
      <c r="T35" s="30"/>
      <c r="U35" s="44"/>
      <c r="V35" s="44"/>
      <c r="W35" s="44"/>
      <c r="X35" s="31"/>
      <c r="Y35" s="43"/>
      <c r="Z35" s="44"/>
      <c r="AA35" s="44"/>
      <c r="AB35" s="44"/>
      <c r="AC35" s="71"/>
      <c r="AD35" s="30">
        <f>H35+N35+R35+W35+AB35</f>
        <v>8</v>
      </c>
      <c r="AE35" s="31">
        <f>I35+O35+S35+X35+AC35</f>
        <v>8</v>
      </c>
    </row>
    <row r="36" spans="1:31" ht="12.75" customHeight="1" thickBot="1">
      <c r="A36" s="327"/>
      <c r="B36" s="211" t="s">
        <v>158</v>
      </c>
      <c r="C36" s="96"/>
      <c r="D36" s="15">
        <v>1</v>
      </c>
      <c r="E36" s="15"/>
      <c r="F36" s="15">
        <v>1</v>
      </c>
      <c r="G36" s="15"/>
      <c r="H36" s="15">
        <f>SUM(C36:G36)</f>
        <v>2</v>
      </c>
      <c r="I36" s="214">
        <v>2</v>
      </c>
      <c r="J36" s="4"/>
      <c r="K36" s="15"/>
      <c r="L36" s="15"/>
      <c r="M36" s="15"/>
      <c r="N36" s="15"/>
      <c r="O36" s="16"/>
      <c r="P36" s="96"/>
      <c r="Q36" s="15"/>
      <c r="R36" s="15"/>
      <c r="S36" s="214"/>
      <c r="T36" s="4"/>
      <c r="U36" s="15"/>
      <c r="V36" s="15"/>
      <c r="W36" s="15"/>
      <c r="X36" s="16"/>
      <c r="Y36" s="96"/>
      <c r="Z36" s="15"/>
      <c r="AA36" s="15"/>
      <c r="AB36" s="15"/>
      <c r="AC36" s="214"/>
      <c r="AD36" s="4">
        <f>H36+N36+R36+W36+AB36</f>
        <v>2</v>
      </c>
      <c r="AE36" s="16">
        <f>I36+O36+S36+X36+AC36</f>
        <v>2</v>
      </c>
    </row>
    <row r="37" spans="1:31" ht="12.75" customHeight="1">
      <c r="A37" s="391" t="s">
        <v>74</v>
      </c>
      <c r="B37" s="392"/>
      <c r="C37" s="40">
        <v>32</v>
      </c>
      <c r="D37" s="39">
        <v>32</v>
      </c>
      <c r="E37" s="39">
        <v>32</v>
      </c>
      <c r="F37" s="39">
        <v>32</v>
      </c>
      <c r="G37" s="39"/>
      <c r="H37" s="39"/>
      <c r="I37" s="41"/>
      <c r="J37" s="40">
        <v>33</v>
      </c>
      <c r="K37" s="39">
        <v>33</v>
      </c>
      <c r="L37" s="39">
        <v>33</v>
      </c>
      <c r="M37" s="39">
        <v>33</v>
      </c>
      <c r="N37" s="39"/>
      <c r="O37" s="41"/>
      <c r="P37" s="40">
        <v>35</v>
      </c>
      <c r="Q37" s="39">
        <v>35</v>
      </c>
      <c r="R37" s="39"/>
      <c r="S37" s="41"/>
      <c r="T37" s="40">
        <v>36</v>
      </c>
      <c r="U37" s="39">
        <v>36</v>
      </c>
      <c r="V37" s="39">
        <v>36</v>
      </c>
      <c r="W37" s="39"/>
      <c r="X37" s="41"/>
      <c r="Y37" s="40">
        <v>36</v>
      </c>
      <c r="Z37" s="39">
        <v>36</v>
      </c>
      <c r="AA37" s="39"/>
      <c r="AB37" s="39"/>
      <c r="AC37" s="41"/>
      <c r="AD37" s="40"/>
      <c r="AE37" s="41"/>
    </row>
    <row r="38" spans="1:31" ht="12.75" customHeight="1">
      <c r="A38" s="322" t="s">
        <v>75</v>
      </c>
      <c r="B38" s="324"/>
      <c r="C38" s="11">
        <v>32</v>
      </c>
      <c r="D38" s="12">
        <v>35</v>
      </c>
      <c r="E38" s="12">
        <v>32</v>
      </c>
      <c r="F38" s="12">
        <v>35</v>
      </c>
      <c r="G38" s="12">
        <v>10</v>
      </c>
      <c r="H38" s="12">
        <f>SUM(C38:G38)</f>
        <v>144</v>
      </c>
      <c r="I38" s="13"/>
      <c r="J38" s="11">
        <v>33</v>
      </c>
      <c r="K38" s="12">
        <v>33</v>
      </c>
      <c r="L38" s="12">
        <v>33</v>
      </c>
      <c r="M38" s="12">
        <v>33</v>
      </c>
      <c r="N38" s="12">
        <f>SUM(J38:M38)</f>
        <v>132</v>
      </c>
      <c r="O38" s="13"/>
      <c r="P38" s="11">
        <v>35</v>
      </c>
      <c r="Q38" s="12">
        <v>35</v>
      </c>
      <c r="R38" s="12">
        <f>SUM(P38:Q38)</f>
        <v>70</v>
      </c>
      <c r="S38" s="13"/>
      <c r="T38" s="11">
        <v>36</v>
      </c>
      <c r="U38" s="12">
        <v>39.5</v>
      </c>
      <c r="V38" s="12">
        <v>39.5</v>
      </c>
      <c r="W38" s="12">
        <f>SUM(T38:V38)</f>
        <v>115</v>
      </c>
      <c r="X38" s="13"/>
      <c r="Y38" s="11">
        <v>38.5</v>
      </c>
      <c r="Z38" s="12">
        <v>38.5</v>
      </c>
      <c r="AA38" s="12">
        <v>22</v>
      </c>
      <c r="AB38" s="12">
        <f>SUM(Y38:AA38)</f>
        <v>99</v>
      </c>
      <c r="AC38" s="13"/>
      <c r="AD38" s="11">
        <f>H38+N38+R38+W38+AB38</f>
        <v>560</v>
      </c>
      <c r="AE38" s="13"/>
    </row>
    <row r="39" spans="1:31" ht="12.75" customHeight="1" thickBot="1">
      <c r="A39" s="385" t="s">
        <v>16</v>
      </c>
      <c r="B39" s="386"/>
      <c r="C39" s="4">
        <v>38</v>
      </c>
      <c r="D39" s="15">
        <v>41</v>
      </c>
      <c r="E39" s="15">
        <v>38</v>
      </c>
      <c r="F39" s="15">
        <v>41</v>
      </c>
      <c r="G39" s="15">
        <v>10</v>
      </c>
      <c r="H39" s="15"/>
      <c r="I39" s="16">
        <f>SUM(C39:H39)</f>
        <v>168</v>
      </c>
      <c r="J39" s="4">
        <v>39</v>
      </c>
      <c r="K39" s="15">
        <v>33</v>
      </c>
      <c r="L39" s="15">
        <v>39</v>
      </c>
      <c r="M39" s="15">
        <v>33</v>
      </c>
      <c r="N39" s="15"/>
      <c r="O39" s="16">
        <f>SUM(J39:N39)</f>
        <v>144</v>
      </c>
      <c r="P39" s="4">
        <v>41</v>
      </c>
      <c r="Q39" s="15">
        <v>41</v>
      </c>
      <c r="R39" s="15"/>
      <c r="S39" s="16">
        <f>SUM(P39:R39)</f>
        <v>82</v>
      </c>
      <c r="T39" s="72">
        <v>36</v>
      </c>
      <c r="U39" s="73">
        <v>44.5</v>
      </c>
      <c r="V39" s="15">
        <v>44.5</v>
      </c>
      <c r="W39" s="15"/>
      <c r="X39" s="16">
        <f>SUM(T39:W39)</f>
        <v>125</v>
      </c>
      <c r="Y39" s="4">
        <v>44.5</v>
      </c>
      <c r="Z39" s="15">
        <v>44.5</v>
      </c>
      <c r="AA39" s="15">
        <v>22</v>
      </c>
      <c r="AB39" s="15"/>
      <c r="AC39" s="16">
        <f>SUM(Y39:AB39)</f>
        <v>111</v>
      </c>
      <c r="AD39" s="4"/>
      <c r="AE39" s="16">
        <f>I39+O39+S39+X39+AC39</f>
        <v>630</v>
      </c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</sheetData>
  <sheetProtection/>
  <mergeCells count="15">
    <mergeCell ref="C3:I3"/>
    <mergeCell ref="J3:O3"/>
    <mergeCell ref="P3:S3"/>
    <mergeCell ref="T3:X3"/>
    <mergeCell ref="Y3:AC3"/>
    <mergeCell ref="A5:A36"/>
    <mergeCell ref="A39:B39"/>
    <mergeCell ref="C2:AC2"/>
    <mergeCell ref="A1:AE1"/>
    <mergeCell ref="B2:B4"/>
    <mergeCell ref="A2:A4"/>
    <mergeCell ref="A37:B37"/>
    <mergeCell ref="A38:B38"/>
    <mergeCell ref="AD2:AD4"/>
    <mergeCell ref="AE2:AE4"/>
  </mergeCells>
  <printOptions/>
  <pageMargins left="0.1968503937007874" right="0.11811023622047245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22">
      <selection activeCell="A1" sqref="A1:L44"/>
    </sheetView>
  </sheetViews>
  <sheetFormatPr defaultColWidth="9.140625" defaultRowHeight="15"/>
  <cols>
    <col min="1" max="1" width="5.00390625" style="0" customWidth="1"/>
    <col min="2" max="2" width="20.8515625" style="0" bestFit="1" customWidth="1"/>
    <col min="3" max="3" width="31.57421875" style="0" customWidth="1"/>
    <col min="4" max="12" width="5.7109375" style="0" customWidth="1"/>
  </cols>
  <sheetData>
    <row r="2" spans="1:12" ht="15">
      <c r="A2" s="352" t="s">
        <v>99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15.75" thickBo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15" customHeight="1">
      <c r="A4" s="420"/>
      <c r="B4" s="434" t="s">
        <v>0</v>
      </c>
      <c r="C4" s="434" t="s">
        <v>1</v>
      </c>
      <c r="D4" s="2" t="s">
        <v>77</v>
      </c>
      <c r="E4" s="3"/>
      <c r="F4" s="429" t="s">
        <v>6</v>
      </c>
      <c r="G4" s="431" t="s">
        <v>7</v>
      </c>
      <c r="H4" s="2" t="s">
        <v>78</v>
      </c>
      <c r="I4" s="429" t="s">
        <v>6</v>
      </c>
      <c r="J4" s="431" t="s">
        <v>7</v>
      </c>
      <c r="K4" s="396" t="s">
        <v>100</v>
      </c>
      <c r="L4" s="397"/>
    </row>
    <row r="5" spans="1:12" ht="80.25" customHeight="1" thickBot="1">
      <c r="A5" s="433"/>
      <c r="B5" s="435"/>
      <c r="C5" s="435"/>
      <c r="D5" s="4" t="s">
        <v>76</v>
      </c>
      <c r="E5" s="5" t="s">
        <v>98</v>
      </c>
      <c r="F5" s="430"/>
      <c r="G5" s="432"/>
      <c r="H5" s="4"/>
      <c r="I5" s="430"/>
      <c r="J5" s="432"/>
      <c r="K5" s="6" t="s">
        <v>6</v>
      </c>
      <c r="L5" s="7" t="s">
        <v>7</v>
      </c>
    </row>
    <row r="6" spans="1:12" ht="15">
      <c r="A6" s="423" t="s">
        <v>44</v>
      </c>
      <c r="B6" s="420" t="s">
        <v>41</v>
      </c>
      <c r="C6" s="8" t="s">
        <v>17</v>
      </c>
      <c r="D6" s="2">
        <v>1</v>
      </c>
      <c r="E6" s="3">
        <v>1</v>
      </c>
      <c r="F6" s="3">
        <f aca="true" t="shared" si="0" ref="F6:F21">SUM(D6:E6)</f>
        <v>2</v>
      </c>
      <c r="G6" s="9">
        <v>2</v>
      </c>
      <c r="H6" s="2">
        <v>1</v>
      </c>
      <c r="I6" s="3">
        <f aca="true" t="shared" si="1" ref="I6:I21">SUM(H6)</f>
        <v>1</v>
      </c>
      <c r="J6" s="9">
        <v>1</v>
      </c>
      <c r="K6" s="2">
        <f>F6+I6</f>
        <v>3</v>
      </c>
      <c r="L6" s="9">
        <f>G6+J6</f>
        <v>3</v>
      </c>
    </row>
    <row r="7" spans="1:12" ht="15">
      <c r="A7" s="424"/>
      <c r="B7" s="413"/>
      <c r="C7" s="10" t="s">
        <v>18</v>
      </c>
      <c r="D7" s="11">
        <v>3</v>
      </c>
      <c r="E7" s="12">
        <v>2</v>
      </c>
      <c r="F7" s="12">
        <f t="shared" si="0"/>
        <v>5</v>
      </c>
      <c r="G7" s="13">
        <v>5</v>
      </c>
      <c r="H7" s="11">
        <v>3</v>
      </c>
      <c r="I7" s="12">
        <f t="shared" si="1"/>
        <v>3</v>
      </c>
      <c r="J7" s="13">
        <v>3</v>
      </c>
      <c r="K7" s="11">
        <f aca="true" t="shared" si="2" ref="K7:K41">F7+I7</f>
        <v>8</v>
      </c>
      <c r="L7" s="13">
        <f aca="true" t="shared" si="3" ref="L7:L41">G7+J7</f>
        <v>8</v>
      </c>
    </row>
    <row r="8" spans="1:12" ht="15">
      <c r="A8" s="424"/>
      <c r="B8" s="413"/>
      <c r="C8" s="10" t="s">
        <v>79</v>
      </c>
      <c r="D8" s="11">
        <v>3</v>
      </c>
      <c r="E8" s="12">
        <v>1</v>
      </c>
      <c r="F8" s="12">
        <f t="shared" si="0"/>
        <v>4</v>
      </c>
      <c r="G8" s="13">
        <v>7</v>
      </c>
      <c r="H8" s="11">
        <v>3</v>
      </c>
      <c r="I8" s="12">
        <f t="shared" si="1"/>
        <v>3</v>
      </c>
      <c r="J8" s="13">
        <v>6</v>
      </c>
      <c r="K8" s="11">
        <f t="shared" si="2"/>
        <v>7</v>
      </c>
      <c r="L8" s="13">
        <f t="shared" si="3"/>
        <v>13</v>
      </c>
    </row>
    <row r="9" spans="1:12" ht="15">
      <c r="A9" s="424"/>
      <c r="B9" s="413" t="s">
        <v>20</v>
      </c>
      <c r="C9" s="10" t="s">
        <v>21</v>
      </c>
      <c r="D9" s="11">
        <v>2</v>
      </c>
      <c r="E9" s="12">
        <v>1.5</v>
      </c>
      <c r="F9" s="12">
        <f t="shared" si="0"/>
        <v>3.5</v>
      </c>
      <c r="G9" s="13">
        <v>3.5</v>
      </c>
      <c r="H9" s="11">
        <v>3</v>
      </c>
      <c r="I9" s="12">
        <f t="shared" si="1"/>
        <v>3</v>
      </c>
      <c r="J9" s="13">
        <v>3</v>
      </c>
      <c r="K9" s="11">
        <f t="shared" si="2"/>
        <v>6.5</v>
      </c>
      <c r="L9" s="13">
        <f t="shared" si="3"/>
        <v>6.5</v>
      </c>
    </row>
    <row r="10" spans="1:12" ht="15">
      <c r="A10" s="424"/>
      <c r="B10" s="413"/>
      <c r="C10" s="10" t="s">
        <v>22</v>
      </c>
      <c r="D10" s="11">
        <v>2</v>
      </c>
      <c r="E10" s="12">
        <v>1</v>
      </c>
      <c r="F10" s="12">
        <f t="shared" si="0"/>
        <v>3</v>
      </c>
      <c r="G10" s="13">
        <v>3</v>
      </c>
      <c r="H10" s="11">
        <v>2</v>
      </c>
      <c r="I10" s="12">
        <f t="shared" si="1"/>
        <v>2</v>
      </c>
      <c r="J10" s="13">
        <v>2</v>
      </c>
      <c r="K10" s="11">
        <f t="shared" si="2"/>
        <v>5</v>
      </c>
      <c r="L10" s="13">
        <f t="shared" si="3"/>
        <v>5</v>
      </c>
    </row>
    <row r="11" spans="1:12" ht="15">
      <c r="A11" s="424"/>
      <c r="B11" s="10" t="s">
        <v>23</v>
      </c>
      <c r="C11" s="10" t="s">
        <v>23</v>
      </c>
      <c r="D11" s="11">
        <v>1</v>
      </c>
      <c r="E11" s="12">
        <v>0.5</v>
      </c>
      <c r="F11" s="12">
        <f t="shared" si="0"/>
        <v>1.5</v>
      </c>
      <c r="G11" s="13">
        <v>2.5</v>
      </c>
      <c r="H11" s="11">
        <v>1</v>
      </c>
      <c r="I11" s="12">
        <f t="shared" si="1"/>
        <v>1</v>
      </c>
      <c r="J11" s="13">
        <v>2</v>
      </c>
      <c r="K11" s="11">
        <f t="shared" si="2"/>
        <v>2.5</v>
      </c>
      <c r="L11" s="13">
        <f t="shared" si="3"/>
        <v>4.5</v>
      </c>
    </row>
    <row r="12" spans="1:12" ht="15">
      <c r="A12" s="424"/>
      <c r="B12" s="413" t="s">
        <v>25</v>
      </c>
      <c r="C12" s="10" t="s">
        <v>24</v>
      </c>
      <c r="D12" s="11">
        <v>2</v>
      </c>
      <c r="E12" s="12">
        <v>1</v>
      </c>
      <c r="F12" s="12">
        <f t="shared" si="0"/>
        <v>3</v>
      </c>
      <c r="G12" s="13">
        <v>3</v>
      </c>
      <c r="H12" s="11">
        <v>2</v>
      </c>
      <c r="I12" s="12">
        <f t="shared" si="1"/>
        <v>2</v>
      </c>
      <c r="J12" s="13">
        <v>2</v>
      </c>
      <c r="K12" s="11">
        <f t="shared" si="2"/>
        <v>5</v>
      </c>
      <c r="L12" s="13">
        <f t="shared" si="3"/>
        <v>5</v>
      </c>
    </row>
    <row r="13" spans="1:12" ht="15">
      <c r="A13" s="424"/>
      <c r="B13" s="413"/>
      <c r="C13" s="10" t="s">
        <v>25</v>
      </c>
      <c r="D13" s="11">
        <v>2</v>
      </c>
      <c r="E13" s="12">
        <v>1</v>
      </c>
      <c r="F13" s="12">
        <f t="shared" si="0"/>
        <v>3</v>
      </c>
      <c r="G13" s="13">
        <v>3</v>
      </c>
      <c r="H13" s="11">
        <v>2</v>
      </c>
      <c r="I13" s="12">
        <f t="shared" si="1"/>
        <v>2</v>
      </c>
      <c r="J13" s="13">
        <v>2</v>
      </c>
      <c r="K13" s="11">
        <f t="shared" si="2"/>
        <v>5</v>
      </c>
      <c r="L13" s="13">
        <f t="shared" si="3"/>
        <v>5</v>
      </c>
    </row>
    <row r="14" spans="1:12" ht="15">
      <c r="A14" s="424"/>
      <c r="B14" s="413"/>
      <c r="C14" s="10" t="s">
        <v>26</v>
      </c>
      <c r="D14" s="11">
        <v>1</v>
      </c>
      <c r="E14" s="12">
        <v>0.5</v>
      </c>
      <c r="F14" s="12">
        <f t="shared" si="0"/>
        <v>1.5</v>
      </c>
      <c r="G14" s="13">
        <v>1.5</v>
      </c>
      <c r="H14" s="11">
        <v>1</v>
      </c>
      <c r="I14" s="12">
        <f t="shared" si="1"/>
        <v>1</v>
      </c>
      <c r="J14" s="13">
        <v>1</v>
      </c>
      <c r="K14" s="11">
        <f t="shared" si="2"/>
        <v>2.5</v>
      </c>
      <c r="L14" s="13">
        <f t="shared" si="3"/>
        <v>2.5</v>
      </c>
    </row>
    <row r="15" spans="1:12" ht="15">
      <c r="A15" s="424"/>
      <c r="B15" s="413" t="s">
        <v>42</v>
      </c>
      <c r="C15" s="10" t="s">
        <v>29</v>
      </c>
      <c r="D15" s="11">
        <v>2</v>
      </c>
      <c r="E15" s="12">
        <v>1</v>
      </c>
      <c r="F15" s="12">
        <f t="shared" si="0"/>
        <v>3</v>
      </c>
      <c r="G15" s="13">
        <v>3</v>
      </c>
      <c r="H15" s="11">
        <v>2</v>
      </c>
      <c r="I15" s="12">
        <f t="shared" si="1"/>
        <v>2</v>
      </c>
      <c r="J15" s="13">
        <v>2</v>
      </c>
      <c r="K15" s="11">
        <f t="shared" si="2"/>
        <v>5</v>
      </c>
      <c r="L15" s="13">
        <f t="shared" si="3"/>
        <v>5</v>
      </c>
    </row>
    <row r="16" spans="1:12" ht="15">
      <c r="A16" s="424"/>
      <c r="B16" s="413"/>
      <c r="C16" s="10" t="s">
        <v>30</v>
      </c>
      <c r="D16" s="11">
        <v>2</v>
      </c>
      <c r="E16" s="12">
        <v>1</v>
      </c>
      <c r="F16" s="12">
        <f t="shared" si="0"/>
        <v>3</v>
      </c>
      <c r="G16" s="13">
        <v>3</v>
      </c>
      <c r="H16" s="11">
        <v>1</v>
      </c>
      <c r="I16" s="12">
        <f t="shared" si="1"/>
        <v>1</v>
      </c>
      <c r="J16" s="13">
        <v>1</v>
      </c>
      <c r="K16" s="11">
        <f t="shared" si="2"/>
        <v>4</v>
      </c>
      <c r="L16" s="13">
        <f t="shared" si="3"/>
        <v>4</v>
      </c>
    </row>
    <row r="17" spans="1:12" ht="15">
      <c r="A17" s="424"/>
      <c r="B17" s="413"/>
      <c r="C17" s="10" t="s">
        <v>28</v>
      </c>
      <c r="D17" s="11">
        <v>1</v>
      </c>
      <c r="E17" s="12">
        <v>0.5</v>
      </c>
      <c r="F17" s="12">
        <f t="shared" si="0"/>
        <v>1.5</v>
      </c>
      <c r="G17" s="13">
        <v>1.5</v>
      </c>
      <c r="H17" s="11">
        <v>1</v>
      </c>
      <c r="I17" s="12">
        <f t="shared" si="1"/>
        <v>1</v>
      </c>
      <c r="J17" s="13">
        <v>1</v>
      </c>
      <c r="K17" s="11">
        <f t="shared" si="2"/>
        <v>2.5</v>
      </c>
      <c r="L17" s="13">
        <f t="shared" si="3"/>
        <v>2.5</v>
      </c>
    </row>
    <row r="18" spans="1:12" ht="15">
      <c r="A18" s="424"/>
      <c r="B18" s="413" t="s">
        <v>36</v>
      </c>
      <c r="C18" s="10" t="s">
        <v>35</v>
      </c>
      <c r="D18" s="11">
        <v>1</v>
      </c>
      <c r="E18" s="12"/>
      <c r="F18" s="12">
        <f t="shared" si="0"/>
        <v>1</v>
      </c>
      <c r="G18" s="13">
        <v>1</v>
      </c>
      <c r="H18" s="11">
        <v>1</v>
      </c>
      <c r="I18" s="12">
        <f t="shared" si="1"/>
        <v>1</v>
      </c>
      <c r="J18" s="13">
        <v>1</v>
      </c>
      <c r="K18" s="11">
        <f t="shared" si="2"/>
        <v>2</v>
      </c>
      <c r="L18" s="13">
        <f t="shared" si="3"/>
        <v>2</v>
      </c>
    </row>
    <row r="19" spans="1:12" ht="15">
      <c r="A19" s="424"/>
      <c r="B19" s="413"/>
      <c r="C19" s="10" t="s">
        <v>36</v>
      </c>
      <c r="D19" s="11">
        <v>3</v>
      </c>
      <c r="E19" s="12"/>
      <c r="F19" s="12">
        <f t="shared" si="0"/>
        <v>3</v>
      </c>
      <c r="G19" s="13">
        <v>6</v>
      </c>
      <c r="H19" s="11">
        <v>3</v>
      </c>
      <c r="I19" s="12">
        <f t="shared" si="1"/>
        <v>3</v>
      </c>
      <c r="J19" s="13">
        <v>6</v>
      </c>
      <c r="K19" s="11">
        <f t="shared" si="2"/>
        <v>6</v>
      </c>
      <c r="L19" s="13">
        <f t="shared" si="3"/>
        <v>12</v>
      </c>
    </row>
    <row r="20" spans="1:12" ht="15.75" thickBot="1">
      <c r="A20" s="424"/>
      <c r="B20" s="14" t="s">
        <v>33</v>
      </c>
      <c r="C20" s="14" t="s">
        <v>33</v>
      </c>
      <c r="D20" s="4">
        <v>1</v>
      </c>
      <c r="E20" s="15"/>
      <c r="F20" s="15">
        <f t="shared" si="0"/>
        <v>1</v>
      </c>
      <c r="G20" s="16">
        <v>2</v>
      </c>
      <c r="H20" s="4">
        <v>1</v>
      </c>
      <c r="I20" s="15">
        <f t="shared" si="1"/>
        <v>1</v>
      </c>
      <c r="J20" s="16">
        <v>2</v>
      </c>
      <c r="K20" s="4">
        <f t="shared" si="2"/>
        <v>2</v>
      </c>
      <c r="L20" s="16">
        <f t="shared" si="3"/>
        <v>4</v>
      </c>
    </row>
    <row r="21" spans="1:12" ht="15.75" thickBot="1">
      <c r="A21" s="425"/>
      <c r="B21" s="421" t="s">
        <v>80</v>
      </c>
      <c r="C21" s="422"/>
      <c r="D21" s="17">
        <f>SUM(D6:D20)</f>
        <v>27</v>
      </c>
      <c r="E21" s="18">
        <f>SUM(E6:E20)</f>
        <v>12</v>
      </c>
      <c r="F21" s="18">
        <f t="shared" si="0"/>
        <v>39</v>
      </c>
      <c r="G21" s="19">
        <f>SUM(G6:G20)</f>
        <v>47</v>
      </c>
      <c r="H21" s="17">
        <f>SUM(H6:H20)</f>
        <v>27</v>
      </c>
      <c r="I21" s="18">
        <f t="shared" si="1"/>
        <v>27</v>
      </c>
      <c r="J21" s="19">
        <f>SUM(J6:J20)</f>
        <v>35</v>
      </c>
      <c r="K21" s="17">
        <f t="shared" si="2"/>
        <v>66</v>
      </c>
      <c r="L21" s="19">
        <f t="shared" si="3"/>
        <v>82</v>
      </c>
    </row>
    <row r="22" spans="1:12" ht="15.75" thickBot="1">
      <c r="A22" s="426" t="s">
        <v>38</v>
      </c>
      <c r="B22" s="427"/>
      <c r="C22" s="428"/>
      <c r="D22" s="20"/>
      <c r="E22" s="21"/>
      <c r="F22" s="21"/>
      <c r="G22" s="19"/>
      <c r="H22" s="20"/>
      <c r="I22" s="21"/>
      <c r="J22" s="19"/>
      <c r="K22" s="20"/>
      <c r="L22" s="19"/>
    </row>
    <row r="23" spans="1:12" ht="15">
      <c r="A23" s="410" t="s">
        <v>82</v>
      </c>
      <c r="B23" s="411"/>
      <c r="C23" s="412"/>
      <c r="D23" s="2">
        <v>1</v>
      </c>
      <c r="E23" s="3"/>
      <c r="F23" s="3">
        <v>1</v>
      </c>
      <c r="G23" s="9">
        <v>1</v>
      </c>
      <c r="H23" s="2"/>
      <c r="I23" s="3"/>
      <c r="J23" s="9"/>
      <c r="K23" s="2">
        <f t="shared" si="2"/>
        <v>1</v>
      </c>
      <c r="L23" s="9">
        <f t="shared" si="3"/>
        <v>1</v>
      </c>
    </row>
    <row r="24" spans="1:12" ht="15.75" thickBot="1">
      <c r="A24" s="401" t="s">
        <v>83</v>
      </c>
      <c r="B24" s="402"/>
      <c r="C24" s="403"/>
      <c r="D24" s="4"/>
      <c r="E24" s="15"/>
      <c r="F24" s="15"/>
      <c r="G24" s="16"/>
      <c r="H24" s="4">
        <v>1</v>
      </c>
      <c r="I24" s="15">
        <v>1</v>
      </c>
      <c r="J24" s="16">
        <v>1</v>
      </c>
      <c r="K24" s="4">
        <f t="shared" si="2"/>
        <v>1</v>
      </c>
      <c r="L24" s="16">
        <f t="shared" si="3"/>
        <v>1</v>
      </c>
    </row>
    <row r="25" spans="1:12" ht="15.75" thickBot="1">
      <c r="A25" s="414" t="s">
        <v>81</v>
      </c>
      <c r="B25" s="415"/>
      <c r="C25" s="416"/>
      <c r="D25" s="20"/>
      <c r="E25" s="21"/>
      <c r="F25" s="21"/>
      <c r="G25" s="19"/>
      <c r="H25" s="20"/>
      <c r="I25" s="21"/>
      <c r="J25" s="19"/>
      <c r="K25" s="20"/>
      <c r="L25" s="19"/>
    </row>
    <row r="26" spans="1:12" ht="15.75" thickBot="1">
      <c r="A26" s="414" t="s">
        <v>47</v>
      </c>
      <c r="B26" s="415"/>
      <c r="C26" s="416"/>
      <c r="D26" s="20"/>
      <c r="E26" s="21"/>
      <c r="F26" s="21"/>
      <c r="G26" s="19"/>
      <c r="H26" s="20"/>
      <c r="I26" s="21"/>
      <c r="J26" s="19"/>
      <c r="K26" s="20"/>
      <c r="L26" s="19"/>
    </row>
    <row r="27" spans="1:12" ht="15">
      <c r="A27" s="417" t="s">
        <v>84</v>
      </c>
      <c r="B27" s="418"/>
      <c r="C27" s="419"/>
      <c r="D27" s="2">
        <v>1</v>
      </c>
      <c r="E27" s="3"/>
      <c r="F27" s="3">
        <v>1</v>
      </c>
      <c r="G27" s="9">
        <v>1</v>
      </c>
      <c r="H27" s="2">
        <v>1</v>
      </c>
      <c r="I27" s="3">
        <v>1</v>
      </c>
      <c r="J27" s="9">
        <v>1</v>
      </c>
      <c r="K27" s="2">
        <f t="shared" si="2"/>
        <v>2</v>
      </c>
      <c r="L27" s="9">
        <f t="shared" si="3"/>
        <v>2</v>
      </c>
    </row>
    <row r="28" spans="1:12" ht="15">
      <c r="A28" s="393" t="s">
        <v>85</v>
      </c>
      <c r="B28" s="394"/>
      <c r="C28" s="395"/>
      <c r="D28" s="11">
        <v>1</v>
      </c>
      <c r="E28" s="12"/>
      <c r="F28" s="12">
        <v>1</v>
      </c>
      <c r="G28" s="13">
        <v>1</v>
      </c>
      <c r="H28" s="11">
        <v>1</v>
      </c>
      <c r="I28" s="12">
        <v>1</v>
      </c>
      <c r="J28" s="13">
        <v>1</v>
      </c>
      <c r="K28" s="11">
        <f t="shared" si="2"/>
        <v>2</v>
      </c>
      <c r="L28" s="13">
        <f t="shared" si="3"/>
        <v>2</v>
      </c>
    </row>
    <row r="29" spans="1:12" ht="15">
      <c r="A29" s="393" t="s">
        <v>86</v>
      </c>
      <c r="B29" s="394"/>
      <c r="C29" s="395"/>
      <c r="D29" s="11">
        <v>1</v>
      </c>
      <c r="E29" s="12"/>
      <c r="F29" s="12">
        <v>1</v>
      </c>
      <c r="G29" s="13">
        <v>1</v>
      </c>
      <c r="H29" s="11"/>
      <c r="I29" s="12"/>
      <c r="J29" s="13"/>
      <c r="K29" s="11">
        <f t="shared" si="2"/>
        <v>1</v>
      </c>
      <c r="L29" s="13">
        <f t="shared" si="3"/>
        <v>1</v>
      </c>
    </row>
    <row r="30" spans="1:12" ht="15">
      <c r="A30" s="393" t="s">
        <v>87</v>
      </c>
      <c r="B30" s="394"/>
      <c r="C30" s="395"/>
      <c r="D30" s="11"/>
      <c r="E30" s="12"/>
      <c r="F30" s="12"/>
      <c r="G30" s="13"/>
      <c r="H30" s="11">
        <v>1</v>
      </c>
      <c r="I30" s="12">
        <v>1</v>
      </c>
      <c r="J30" s="13">
        <v>1</v>
      </c>
      <c r="K30" s="11">
        <f t="shared" si="2"/>
        <v>1</v>
      </c>
      <c r="L30" s="13">
        <f t="shared" si="3"/>
        <v>1</v>
      </c>
    </row>
    <row r="31" spans="1:12" ht="15">
      <c r="A31" s="393" t="s">
        <v>88</v>
      </c>
      <c r="B31" s="394"/>
      <c r="C31" s="395"/>
      <c r="D31" s="11"/>
      <c r="E31" s="12"/>
      <c r="F31" s="12"/>
      <c r="G31" s="13"/>
      <c r="H31" s="11">
        <v>1</v>
      </c>
      <c r="I31" s="12">
        <v>1</v>
      </c>
      <c r="J31" s="13">
        <v>1</v>
      </c>
      <c r="K31" s="11">
        <f t="shared" si="2"/>
        <v>1</v>
      </c>
      <c r="L31" s="13">
        <f t="shared" si="3"/>
        <v>1</v>
      </c>
    </row>
    <row r="32" spans="1:12" ht="15">
      <c r="A32" s="393" t="s">
        <v>61</v>
      </c>
      <c r="B32" s="394"/>
      <c r="C32" s="395"/>
      <c r="D32" s="11">
        <v>1</v>
      </c>
      <c r="E32" s="12"/>
      <c r="F32" s="12">
        <v>1</v>
      </c>
      <c r="G32" s="13">
        <v>1</v>
      </c>
      <c r="H32" s="11"/>
      <c r="I32" s="12"/>
      <c r="J32" s="13"/>
      <c r="K32" s="11">
        <f t="shared" si="2"/>
        <v>1</v>
      </c>
      <c r="L32" s="13">
        <f t="shared" si="3"/>
        <v>1</v>
      </c>
    </row>
    <row r="33" spans="1:12" ht="15">
      <c r="A33" s="393" t="s">
        <v>89</v>
      </c>
      <c r="B33" s="394"/>
      <c r="C33" s="395"/>
      <c r="D33" s="11">
        <v>1</v>
      </c>
      <c r="E33" s="12"/>
      <c r="F33" s="12">
        <v>1</v>
      </c>
      <c r="G33" s="13">
        <v>1</v>
      </c>
      <c r="H33" s="11"/>
      <c r="I33" s="12"/>
      <c r="J33" s="13"/>
      <c r="K33" s="11">
        <f t="shared" si="2"/>
        <v>1</v>
      </c>
      <c r="L33" s="13">
        <f t="shared" si="3"/>
        <v>1</v>
      </c>
    </row>
    <row r="34" spans="1:12" ht="15">
      <c r="A34" s="393" t="s">
        <v>90</v>
      </c>
      <c r="B34" s="394"/>
      <c r="C34" s="395"/>
      <c r="D34" s="11"/>
      <c r="E34" s="12"/>
      <c r="F34" s="12"/>
      <c r="G34" s="13"/>
      <c r="H34" s="11">
        <v>1</v>
      </c>
      <c r="I34" s="12">
        <v>1</v>
      </c>
      <c r="J34" s="13">
        <v>1</v>
      </c>
      <c r="K34" s="11">
        <f t="shared" si="2"/>
        <v>1</v>
      </c>
      <c r="L34" s="13">
        <f t="shared" si="3"/>
        <v>1</v>
      </c>
    </row>
    <row r="35" spans="1:12" ht="15">
      <c r="A35" s="393" t="s">
        <v>91</v>
      </c>
      <c r="B35" s="394"/>
      <c r="C35" s="395"/>
      <c r="D35" s="11">
        <v>1</v>
      </c>
      <c r="E35" s="12"/>
      <c r="F35" s="12">
        <v>1</v>
      </c>
      <c r="G35" s="13">
        <v>1</v>
      </c>
      <c r="H35" s="11"/>
      <c r="I35" s="12"/>
      <c r="J35" s="13"/>
      <c r="K35" s="11">
        <f t="shared" si="2"/>
        <v>1</v>
      </c>
      <c r="L35" s="13">
        <f t="shared" si="3"/>
        <v>1</v>
      </c>
    </row>
    <row r="36" spans="1:12" ht="15">
      <c r="A36" s="393" t="s">
        <v>92</v>
      </c>
      <c r="B36" s="394"/>
      <c r="C36" s="395"/>
      <c r="D36" s="11"/>
      <c r="E36" s="12"/>
      <c r="F36" s="12"/>
      <c r="G36" s="13"/>
      <c r="H36" s="11">
        <v>1</v>
      </c>
      <c r="I36" s="12">
        <v>1</v>
      </c>
      <c r="J36" s="13">
        <v>1</v>
      </c>
      <c r="K36" s="11">
        <f t="shared" si="2"/>
        <v>1</v>
      </c>
      <c r="L36" s="13">
        <f t="shared" si="3"/>
        <v>1</v>
      </c>
    </row>
    <row r="37" spans="1:12" ht="15">
      <c r="A37" s="393" t="s">
        <v>93</v>
      </c>
      <c r="B37" s="394"/>
      <c r="C37" s="395"/>
      <c r="D37" s="11"/>
      <c r="E37" s="12"/>
      <c r="F37" s="12"/>
      <c r="G37" s="13"/>
      <c r="H37" s="11">
        <v>1</v>
      </c>
      <c r="I37" s="12">
        <v>1</v>
      </c>
      <c r="J37" s="13">
        <v>1</v>
      </c>
      <c r="K37" s="11">
        <f t="shared" si="2"/>
        <v>1</v>
      </c>
      <c r="L37" s="13">
        <f t="shared" si="3"/>
        <v>1</v>
      </c>
    </row>
    <row r="38" spans="1:12" ht="15">
      <c r="A38" s="393" t="s">
        <v>94</v>
      </c>
      <c r="B38" s="394"/>
      <c r="C38" s="395"/>
      <c r="D38" s="11">
        <v>1</v>
      </c>
      <c r="E38" s="12"/>
      <c r="F38" s="12">
        <v>1</v>
      </c>
      <c r="G38" s="13">
        <v>1</v>
      </c>
      <c r="H38" s="11"/>
      <c r="I38" s="12"/>
      <c r="J38" s="13"/>
      <c r="K38" s="11">
        <f t="shared" si="2"/>
        <v>1</v>
      </c>
      <c r="L38" s="13">
        <f t="shared" si="3"/>
        <v>1</v>
      </c>
    </row>
    <row r="39" spans="1:12" ht="15">
      <c r="A39" s="393" t="s">
        <v>95</v>
      </c>
      <c r="B39" s="394"/>
      <c r="C39" s="395"/>
      <c r="D39" s="11">
        <v>1</v>
      </c>
      <c r="E39" s="12"/>
      <c r="F39" s="12">
        <f>SUM(D39:E39)</f>
        <v>1</v>
      </c>
      <c r="G39" s="13">
        <v>1</v>
      </c>
      <c r="H39" s="11"/>
      <c r="I39" s="12"/>
      <c r="J39" s="13"/>
      <c r="K39" s="11">
        <f>F39+I39</f>
        <v>1</v>
      </c>
      <c r="L39" s="13">
        <f>G39+J39</f>
        <v>1</v>
      </c>
    </row>
    <row r="40" spans="1:12" ht="15">
      <c r="A40" s="393" t="s">
        <v>96</v>
      </c>
      <c r="B40" s="394"/>
      <c r="C40" s="395"/>
      <c r="D40" s="11"/>
      <c r="E40" s="12"/>
      <c r="F40" s="12"/>
      <c r="G40" s="13"/>
      <c r="H40" s="11">
        <v>1</v>
      </c>
      <c r="I40" s="12">
        <v>1</v>
      </c>
      <c r="J40" s="13">
        <v>1</v>
      </c>
      <c r="K40" s="11">
        <f t="shared" si="2"/>
        <v>1</v>
      </c>
      <c r="L40" s="13">
        <f t="shared" si="3"/>
        <v>1</v>
      </c>
    </row>
    <row r="41" spans="1:12" ht="15.75" thickBot="1">
      <c r="A41" s="401" t="s">
        <v>72</v>
      </c>
      <c r="B41" s="402"/>
      <c r="C41" s="403"/>
      <c r="D41" s="4">
        <v>1</v>
      </c>
      <c r="E41" s="15"/>
      <c r="F41" s="15">
        <v>1</v>
      </c>
      <c r="G41" s="16">
        <v>1</v>
      </c>
      <c r="H41" s="4">
        <v>1</v>
      </c>
      <c r="I41" s="15">
        <v>1</v>
      </c>
      <c r="J41" s="16">
        <v>1</v>
      </c>
      <c r="K41" s="4">
        <f t="shared" si="2"/>
        <v>2</v>
      </c>
      <c r="L41" s="16">
        <f t="shared" si="3"/>
        <v>2</v>
      </c>
    </row>
    <row r="42" spans="1:12" ht="15">
      <c r="A42" s="404" t="s">
        <v>74</v>
      </c>
      <c r="B42" s="405"/>
      <c r="C42" s="406"/>
      <c r="D42" s="2">
        <v>37</v>
      </c>
      <c r="E42" s="3"/>
      <c r="F42" s="3"/>
      <c r="G42" s="9"/>
      <c r="H42" s="2">
        <v>37</v>
      </c>
      <c r="I42" s="3"/>
      <c r="J42" s="9"/>
      <c r="K42" s="2"/>
      <c r="L42" s="9"/>
    </row>
    <row r="43" spans="1:12" ht="15">
      <c r="A43" s="407" t="s">
        <v>97</v>
      </c>
      <c r="B43" s="408"/>
      <c r="C43" s="409"/>
      <c r="D43" s="11">
        <v>37</v>
      </c>
      <c r="E43" s="12">
        <v>12</v>
      </c>
      <c r="F43" s="12">
        <f>SUM(D43:E43)</f>
        <v>49</v>
      </c>
      <c r="G43" s="13"/>
      <c r="H43" s="11">
        <v>37</v>
      </c>
      <c r="I43" s="12">
        <v>37</v>
      </c>
      <c r="J43" s="13"/>
      <c r="K43" s="11">
        <f>F43+I43</f>
        <v>86</v>
      </c>
      <c r="L43" s="13"/>
    </row>
    <row r="44" spans="1:12" ht="15.75" thickBot="1">
      <c r="A44" s="398" t="s">
        <v>16</v>
      </c>
      <c r="B44" s="399"/>
      <c r="C44" s="400"/>
      <c r="D44" s="22">
        <v>45</v>
      </c>
      <c r="E44" s="23">
        <v>12</v>
      </c>
      <c r="F44" s="23"/>
      <c r="G44" s="16">
        <f>SUM(D44:F44)</f>
        <v>57</v>
      </c>
      <c r="H44" s="22">
        <v>45</v>
      </c>
      <c r="I44" s="23"/>
      <c r="J44" s="16">
        <v>45</v>
      </c>
      <c r="K44" s="22"/>
      <c r="L44" s="16">
        <f>G44+J44</f>
        <v>102</v>
      </c>
    </row>
  </sheetData>
  <sheetProtection/>
  <mergeCells count="39">
    <mergeCell ref="F4:F5"/>
    <mergeCell ref="G4:G5"/>
    <mergeCell ref="I4:I5"/>
    <mergeCell ref="J4:J5"/>
    <mergeCell ref="A4:A5"/>
    <mergeCell ref="B4:B5"/>
    <mergeCell ref="C4:C5"/>
    <mergeCell ref="B6:B8"/>
    <mergeCell ref="B9:B10"/>
    <mergeCell ref="A34:C34"/>
    <mergeCell ref="A35:C35"/>
    <mergeCell ref="A28:C28"/>
    <mergeCell ref="B15:B17"/>
    <mergeCell ref="B18:B19"/>
    <mergeCell ref="B21:C21"/>
    <mergeCell ref="A6:A21"/>
    <mergeCell ref="A22:C22"/>
    <mergeCell ref="A23:C23"/>
    <mergeCell ref="B12:B14"/>
    <mergeCell ref="A24:C24"/>
    <mergeCell ref="A25:C25"/>
    <mergeCell ref="A26:C26"/>
    <mergeCell ref="A27:C27"/>
    <mergeCell ref="A2:L2"/>
    <mergeCell ref="K4:L4"/>
    <mergeCell ref="A44:C44"/>
    <mergeCell ref="A37:C37"/>
    <mergeCell ref="A38:C38"/>
    <mergeCell ref="A39:C39"/>
    <mergeCell ref="A40:C40"/>
    <mergeCell ref="A41:C41"/>
    <mergeCell ref="A42:C42"/>
    <mergeCell ref="A43:C43"/>
    <mergeCell ref="A36:C36"/>
    <mergeCell ref="A29:C29"/>
    <mergeCell ref="A30:C30"/>
    <mergeCell ref="A31:C31"/>
    <mergeCell ref="A32:C32"/>
    <mergeCell ref="A33:C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9"/>
  <sheetViews>
    <sheetView zoomScalePageLayoutView="0" workbookViewId="0" topLeftCell="A1">
      <selection activeCell="L44" sqref="L44"/>
    </sheetView>
  </sheetViews>
  <sheetFormatPr defaultColWidth="9.140625" defaultRowHeight="15"/>
  <cols>
    <col min="1" max="1" width="5.57421875" style="0" customWidth="1"/>
    <col min="2" max="2" width="22.57421875" style="0" customWidth="1"/>
    <col min="3" max="3" width="31.00390625" style="0" customWidth="1"/>
    <col min="4" max="8" width="3.00390625" style="0" bestFit="1" customWidth="1"/>
    <col min="9" max="9" width="3.140625" style="0" customWidth="1"/>
    <col min="10" max="25" width="3.00390625" style="0" bestFit="1" customWidth="1"/>
    <col min="26" max="26" width="4.00390625" style="0" bestFit="1" customWidth="1"/>
    <col min="27" max="28" width="5.00390625" style="0" bestFit="1" customWidth="1"/>
    <col min="29" max="45" width="4.28125" style="0" customWidth="1"/>
    <col min="46" max="47" width="5.00390625" style="0" bestFit="1" customWidth="1"/>
    <col min="48" max="52" width="4.28125" style="0" customWidth="1"/>
    <col min="53" max="53" width="5.00390625" style="0" bestFit="1" customWidth="1"/>
    <col min="54" max="54" width="6.00390625" style="0" bestFit="1" customWidth="1"/>
    <col min="55" max="61" width="4.28125" style="0" customWidth="1"/>
  </cols>
  <sheetData>
    <row r="1" spans="1:54" ht="15">
      <c r="A1" s="469" t="s">
        <v>130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</row>
    <row r="2" spans="1:54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54" ht="15.75" thickBot="1">
      <c r="A3" s="438"/>
      <c r="B3" s="436" t="s">
        <v>0</v>
      </c>
      <c r="C3" s="438" t="s">
        <v>1</v>
      </c>
      <c r="D3" s="442" t="s">
        <v>107</v>
      </c>
      <c r="E3" s="443"/>
      <c r="F3" s="443"/>
      <c r="G3" s="443"/>
      <c r="H3" s="443"/>
      <c r="I3" s="444"/>
      <c r="J3" s="440" t="s">
        <v>108</v>
      </c>
      <c r="K3" s="441"/>
      <c r="L3" s="441"/>
      <c r="M3" s="441"/>
      <c r="N3" s="441"/>
      <c r="O3" s="445"/>
      <c r="P3" s="440" t="s">
        <v>109</v>
      </c>
      <c r="Q3" s="441"/>
      <c r="R3" s="441"/>
      <c r="S3" s="441"/>
      <c r="T3" s="441"/>
      <c r="U3" s="440" t="s">
        <v>110</v>
      </c>
      <c r="V3" s="441"/>
      <c r="W3" s="441"/>
      <c r="X3" s="441"/>
      <c r="Y3" s="441"/>
      <c r="Z3" s="445"/>
      <c r="AA3" s="450" t="s">
        <v>121</v>
      </c>
      <c r="AB3" s="451"/>
      <c r="AC3" s="440" t="s">
        <v>9</v>
      </c>
      <c r="AD3" s="441"/>
      <c r="AE3" s="441"/>
      <c r="AF3" s="441"/>
      <c r="AG3" s="445"/>
      <c r="AH3" s="440" t="s">
        <v>10</v>
      </c>
      <c r="AI3" s="441"/>
      <c r="AJ3" s="441"/>
      <c r="AK3" s="445"/>
      <c r="AL3" s="440" t="s">
        <v>11</v>
      </c>
      <c r="AM3" s="441"/>
      <c r="AN3" s="440" t="s">
        <v>12</v>
      </c>
      <c r="AO3" s="441"/>
      <c r="AP3" s="446"/>
      <c r="AQ3" s="447" t="s">
        <v>13</v>
      </c>
      <c r="AR3" s="448"/>
      <c r="AS3" s="449"/>
      <c r="AT3" s="450" t="s">
        <v>122</v>
      </c>
      <c r="AU3" s="451"/>
      <c r="AV3" s="447">
        <v>10</v>
      </c>
      <c r="AW3" s="449"/>
      <c r="AX3" s="83">
        <v>11</v>
      </c>
      <c r="AY3" s="450" t="s">
        <v>123</v>
      </c>
      <c r="AZ3" s="451"/>
      <c r="BA3" s="450" t="s">
        <v>124</v>
      </c>
      <c r="BB3" s="451"/>
    </row>
    <row r="4" spans="1:54" ht="100.5" thickBot="1">
      <c r="A4" s="452"/>
      <c r="B4" s="437"/>
      <c r="C4" s="439"/>
      <c r="D4" s="74" t="s">
        <v>2</v>
      </c>
      <c r="E4" s="76" t="s">
        <v>3</v>
      </c>
      <c r="F4" s="76" t="s">
        <v>4</v>
      </c>
      <c r="G4" s="76" t="s">
        <v>5</v>
      </c>
      <c r="H4" s="76" t="s">
        <v>102</v>
      </c>
      <c r="I4" s="75"/>
      <c r="J4" s="218" t="s">
        <v>2</v>
      </c>
      <c r="K4" s="85" t="s">
        <v>3</v>
      </c>
      <c r="L4" s="85" t="s">
        <v>4</v>
      </c>
      <c r="M4" s="85" t="s">
        <v>5</v>
      </c>
      <c r="N4" s="85" t="s">
        <v>102</v>
      </c>
      <c r="O4" s="86" t="s">
        <v>103</v>
      </c>
      <c r="P4" s="84" t="s">
        <v>2</v>
      </c>
      <c r="Q4" s="85" t="s">
        <v>3</v>
      </c>
      <c r="R4" s="85" t="s">
        <v>4</v>
      </c>
      <c r="S4" s="85" t="s">
        <v>5</v>
      </c>
      <c r="T4" s="85" t="s">
        <v>102</v>
      </c>
      <c r="U4" s="84" t="s">
        <v>2</v>
      </c>
      <c r="V4" s="85" t="s">
        <v>3</v>
      </c>
      <c r="W4" s="85" t="s">
        <v>4</v>
      </c>
      <c r="X4" s="85" t="s">
        <v>5</v>
      </c>
      <c r="Y4" s="85" t="s">
        <v>102</v>
      </c>
      <c r="Z4" s="87" t="s">
        <v>8</v>
      </c>
      <c r="AA4" s="88" t="s">
        <v>6</v>
      </c>
      <c r="AB4" s="89" t="s">
        <v>112</v>
      </c>
      <c r="AC4" s="84" t="s">
        <v>2</v>
      </c>
      <c r="AD4" s="85" t="s">
        <v>3</v>
      </c>
      <c r="AE4" s="85" t="s">
        <v>4</v>
      </c>
      <c r="AF4" s="85" t="s">
        <v>5</v>
      </c>
      <c r="AG4" s="87" t="s">
        <v>8</v>
      </c>
      <c r="AH4" s="84" t="s">
        <v>2</v>
      </c>
      <c r="AI4" s="85" t="s">
        <v>3</v>
      </c>
      <c r="AJ4" s="85" t="s">
        <v>4</v>
      </c>
      <c r="AK4" s="86" t="s">
        <v>5</v>
      </c>
      <c r="AL4" s="84" t="s">
        <v>2</v>
      </c>
      <c r="AM4" s="85" t="s">
        <v>3</v>
      </c>
      <c r="AN4" s="84" t="s">
        <v>2</v>
      </c>
      <c r="AO4" s="85" t="s">
        <v>3</v>
      </c>
      <c r="AP4" s="86" t="s">
        <v>4</v>
      </c>
      <c r="AQ4" s="84" t="s">
        <v>2</v>
      </c>
      <c r="AR4" s="85" t="s">
        <v>3</v>
      </c>
      <c r="AS4" s="87" t="s">
        <v>8</v>
      </c>
      <c r="AT4" s="90" t="s">
        <v>6</v>
      </c>
      <c r="AU4" s="91" t="s">
        <v>112</v>
      </c>
      <c r="AV4" s="84" t="s">
        <v>2</v>
      </c>
      <c r="AW4" s="87" t="s">
        <v>8</v>
      </c>
      <c r="AX4" s="92" t="s">
        <v>2</v>
      </c>
      <c r="AY4" s="88" t="s">
        <v>6</v>
      </c>
      <c r="AZ4" s="89" t="s">
        <v>112</v>
      </c>
      <c r="BA4" s="90" t="s">
        <v>6</v>
      </c>
      <c r="BB4" s="91" t="s">
        <v>112</v>
      </c>
    </row>
    <row r="5" spans="1:54" ht="15">
      <c r="A5" s="464" t="s">
        <v>44</v>
      </c>
      <c r="B5" s="453" t="s">
        <v>41</v>
      </c>
      <c r="C5" s="219" t="s">
        <v>17</v>
      </c>
      <c r="D5" s="2">
        <v>5</v>
      </c>
      <c r="E5" s="3">
        <v>5</v>
      </c>
      <c r="F5" s="3">
        <v>5</v>
      </c>
      <c r="G5" s="3">
        <v>5</v>
      </c>
      <c r="H5" s="3">
        <v>5</v>
      </c>
      <c r="I5" s="25">
        <v>2</v>
      </c>
      <c r="J5" s="93">
        <v>3</v>
      </c>
      <c r="K5" s="3">
        <v>3</v>
      </c>
      <c r="L5" s="3">
        <v>3</v>
      </c>
      <c r="M5" s="3">
        <v>3</v>
      </c>
      <c r="N5" s="3">
        <v>3</v>
      </c>
      <c r="O5" s="25">
        <v>3</v>
      </c>
      <c r="P5" s="2">
        <v>3</v>
      </c>
      <c r="Q5" s="3">
        <v>3</v>
      </c>
      <c r="R5" s="3">
        <v>3</v>
      </c>
      <c r="S5" s="3">
        <v>3</v>
      </c>
      <c r="T5" s="3">
        <v>3</v>
      </c>
      <c r="U5" s="2">
        <v>3</v>
      </c>
      <c r="V5" s="3">
        <v>3</v>
      </c>
      <c r="W5" s="3">
        <v>3</v>
      </c>
      <c r="X5" s="3">
        <v>3</v>
      </c>
      <c r="Y5" s="3">
        <v>3</v>
      </c>
      <c r="Z5" s="25">
        <v>2</v>
      </c>
      <c r="AA5" s="93">
        <f>SUM(D5:Z5)</f>
        <v>77</v>
      </c>
      <c r="AB5" s="94">
        <v>77</v>
      </c>
      <c r="AC5" s="2">
        <v>3</v>
      </c>
      <c r="AD5" s="3">
        <v>3</v>
      </c>
      <c r="AE5" s="3">
        <v>3</v>
      </c>
      <c r="AF5" s="3">
        <v>3</v>
      </c>
      <c r="AG5" s="25">
        <v>2.5</v>
      </c>
      <c r="AH5" s="2">
        <v>3</v>
      </c>
      <c r="AI5" s="3">
        <v>3</v>
      </c>
      <c r="AJ5" s="3">
        <v>3</v>
      </c>
      <c r="AK5" s="25">
        <v>3</v>
      </c>
      <c r="AL5" s="2">
        <v>3</v>
      </c>
      <c r="AM5" s="3">
        <v>3</v>
      </c>
      <c r="AN5" s="2">
        <v>3</v>
      </c>
      <c r="AO5" s="3">
        <v>3</v>
      </c>
      <c r="AP5" s="25">
        <v>3</v>
      </c>
      <c r="AQ5" s="2">
        <v>2</v>
      </c>
      <c r="AR5" s="3">
        <v>2</v>
      </c>
      <c r="AS5" s="25">
        <v>5</v>
      </c>
      <c r="AT5" s="2">
        <f aca="true" t="shared" si="0" ref="AT5:AT13">SUM(AC5:AS5)</f>
        <v>50.5</v>
      </c>
      <c r="AU5" s="94">
        <v>50.5</v>
      </c>
      <c r="AV5" s="2">
        <v>1</v>
      </c>
      <c r="AW5" s="25">
        <v>1</v>
      </c>
      <c r="AX5" s="78">
        <v>1</v>
      </c>
      <c r="AY5" s="2">
        <f>SUM(AV5:AX5)</f>
        <v>3</v>
      </c>
      <c r="AZ5" s="94">
        <v>3</v>
      </c>
      <c r="BA5" s="2">
        <f>AA5+AT5+AY5</f>
        <v>130.5</v>
      </c>
      <c r="BB5" s="94">
        <f>AB5+AU5+AZ5</f>
        <v>130.5</v>
      </c>
    </row>
    <row r="6" spans="1:54" ht="15">
      <c r="A6" s="465"/>
      <c r="B6" s="454"/>
      <c r="C6" s="220" t="s">
        <v>18</v>
      </c>
      <c r="D6" s="11">
        <v>4</v>
      </c>
      <c r="E6" s="12">
        <v>4</v>
      </c>
      <c r="F6" s="12">
        <v>4</v>
      </c>
      <c r="G6" s="12">
        <v>4</v>
      </c>
      <c r="H6" s="12">
        <v>4</v>
      </c>
      <c r="I6" s="27">
        <v>1</v>
      </c>
      <c r="J6" s="42">
        <v>2</v>
      </c>
      <c r="K6" s="12">
        <v>2</v>
      </c>
      <c r="L6" s="12">
        <v>2</v>
      </c>
      <c r="M6" s="12">
        <v>2</v>
      </c>
      <c r="N6" s="12">
        <v>2</v>
      </c>
      <c r="O6" s="27">
        <v>2</v>
      </c>
      <c r="P6" s="11">
        <v>2</v>
      </c>
      <c r="Q6" s="12">
        <v>2</v>
      </c>
      <c r="R6" s="12">
        <v>2</v>
      </c>
      <c r="S6" s="12">
        <v>2</v>
      </c>
      <c r="T6" s="12">
        <v>2</v>
      </c>
      <c r="U6" s="11">
        <v>2</v>
      </c>
      <c r="V6" s="12">
        <v>2</v>
      </c>
      <c r="W6" s="12">
        <v>2</v>
      </c>
      <c r="X6" s="12">
        <v>2</v>
      </c>
      <c r="Y6" s="12">
        <v>2</v>
      </c>
      <c r="Z6" s="27">
        <v>1</v>
      </c>
      <c r="AA6" s="42">
        <f>SUM(D6:Z6)</f>
        <v>54</v>
      </c>
      <c r="AB6" s="95">
        <v>54</v>
      </c>
      <c r="AC6" s="11">
        <v>2</v>
      </c>
      <c r="AD6" s="12">
        <v>2</v>
      </c>
      <c r="AE6" s="12">
        <v>2</v>
      </c>
      <c r="AF6" s="12">
        <v>2</v>
      </c>
      <c r="AG6" s="27">
        <v>1.5</v>
      </c>
      <c r="AH6" s="11">
        <v>2</v>
      </c>
      <c r="AI6" s="12">
        <v>2</v>
      </c>
      <c r="AJ6" s="12">
        <v>2</v>
      </c>
      <c r="AK6" s="27">
        <v>2</v>
      </c>
      <c r="AL6" s="11">
        <v>2</v>
      </c>
      <c r="AM6" s="12">
        <v>2</v>
      </c>
      <c r="AN6" s="11">
        <v>2</v>
      </c>
      <c r="AO6" s="12">
        <v>2</v>
      </c>
      <c r="AP6" s="27">
        <v>2</v>
      </c>
      <c r="AQ6" s="11">
        <v>3</v>
      </c>
      <c r="AR6" s="12">
        <v>3</v>
      </c>
      <c r="AS6" s="27">
        <v>3</v>
      </c>
      <c r="AT6" s="11">
        <f t="shared" si="0"/>
        <v>36.5</v>
      </c>
      <c r="AU6" s="95">
        <v>36.5</v>
      </c>
      <c r="AV6" s="11">
        <v>3</v>
      </c>
      <c r="AW6" s="27">
        <v>2</v>
      </c>
      <c r="AX6" s="79">
        <v>3</v>
      </c>
      <c r="AY6" s="11">
        <f>SUM(AV6:AX6)</f>
        <v>8</v>
      </c>
      <c r="AZ6" s="95">
        <v>8</v>
      </c>
      <c r="BA6" s="11">
        <f aca="true" t="shared" si="1" ref="BA6:BA28">AA6+AT6+AY6</f>
        <v>98.5</v>
      </c>
      <c r="BB6" s="95">
        <v>102</v>
      </c>
    </row>
    <row r="7" spans="1:54" ht="15.75" thickBot="1">
      <c r="A7" s="465"/>
      <c r="B7" s="455"/>
      <c r="C7" s="221" t="s">
        <v>19</v>
      </c>
      <c r="D7" s="4"/>
      <c r="E7" s="15"/>
      <c r="F7" s="15"/>
      <c r="G7" s="15"/>
      <c r="H7" s="15"/>
      <c r="I7" s="29"/>
      <c r="J7" s="96">
        <v>2</v>
      </c>
      <c r="K7" s="15">
        <v>2</v>
      </c>
      <c r="L7" s="15">
        <v>2</v>
      </c>
      <c r="M7" s="15">
        <v>2</v>
      </c>
      <c r="N7" s="15">
        <v>2</v>
      </c>
      <c r="O7" s="29">
        <v>2</v>
      </c>
      <c r="P7" s="4">
        <v>2</v>
      </c>
      <c r="Q7" s="15">
        <v>2</v>
      </c>
      <c r="R7" s="15">
        <v>2</v>
      </c>
      <c r="S7" s="15">
        <v>2</v>
      </c>
      <c r="T7" s="15">
        <v>2</v>
      </c>
      <c r="U7" s="4">
        <v>2</v>
      </c>
      <c r="V7" s="15">
        <v>2</v>
      </c>
      <c r="W7" s="15">
        <v>2</v>
      </c>
      <c r="X7" s="15">
        <v>2</v>
      </c>
      <c r="Y7" s="15">
        <v>2</v>
      </c>
      <c r="Z7" s="29">
        <v>1</v>
      </c>
      <c r="AA7" s="96">
        <f>SUM(D7:Z7)</f>
        <v>33</v>
      </c>
      <c r="AB7" s="97">
        <v>65</v>
      </c>
      <c r="AC7" s="4">
        <v>3</v>
      </c>
      <c r="AD7" s="15">
        <v>3</v>
      </c>
      <c r="AE7" s="15">
        <v>3</v>
      </c>
      <c r="AF7" s="15">
        <v>3</v>
      </c>
      <c r="AG7" s="29">
        <v>2</v>
      </c>
      <c r="AH7" s="4">
        <v>3</v>
      </c>
      <c r="AI7" s="15">
        <v>3</v>
      </c>
      <c r="AJ7" s="15">
        <v>3</v>
      </c>
      <c r="AK7" s="29">
        <v>3</v>
      </c>
      <c r="AL7" s="4">
        <v>3</v>
      </c>
      <c r="AM7" s="15">
        <v>3</v>
      </c>
      <c r="AN7" s="4">
        <v>3</v>
      </c>
      <c r="AO7" s="15">
        <v>3</v>
      </c>
      <c r="AP7" s="29">
        <v>3</v>
      </c>
      <c r="AQ7" s="4">
        <v>3</v>
      </c>
      <c r="AR7" s="15">
        <v>3</v>
      </c>
      <c r="AS7" s="29">
        <v>3</v>
      </c>
      <c r="AT7" s="4">
        <f t="shared" si="0"/>
        <v>50</v>
      </c>
      <c r="AU7" s="97">
        <v>86</v>
      </c>
      <c r="AV7" s="4">
        <v>3</v>
      </c>
      <c r="AW7" s="29">
        <v>1</v>
      </c>
      <c r="AX7" s="80">
        <v>3</v>
      </c>
      <c r="AY7" s="4">
        <f>SUM(AV7:AX7)</f>
        <v>7</v>
      </c>
      <c r="AZ7" s="97">
        <v>13</v>
      </c>
      <c r="BA7" s="4">
        <f t="shared" si="1"/>
        <v>90</v>
      </c>
      <c r="BB7" s="97">
        <f aca="true" t="shared" si="2" ref="BB7:BB28">AB7+AU7+AZ7</f>
        <v>164</v>
      </c>
    </row>
    <row r="8" spans="1:54" ht="15">
      <c r="A8" s="465"/>
      <c r="B8" s="453" t="s">
        <v>20</v>
      </c>
      <c r="C8" s="219" t="s">
        <v>20</v>
      </c>
      <c r="D8" s="2">
        <v>4</v>
      </c>
      <c r="E8" s="3">
        <v>4</v>
      </c>
      <c r="F8" s="3">
        <v>4</v>
      </c>
      <c r="G8" s="3">
        <v>4</v>
      </c>
      <c r="H8" s="3">
        <v>4</v>
      </c>
      <c r="I8" s="25">
        <v>2</v>
      </c>
      <c r="J8" s="93">
        <v>4</v>
      </c>
      <c r="K8" s="3">
        <v>4</v>
      </c>
      <c r="L8" s="3">
        <v>4</v>
      </c>
      <c r="M8" s="3">
        <v>4</v>
      </c>
      <c r="N8" s="3">
        <v>4</v>
      </c>
      <c r="O8" s="25">
        <v>4</v>
      </c>
      <c r="P8" s="2">
        <v>4</v>
      </c>
      <c r="Q8" s="3">
        <v>4</v>
      </c>
      <c r="R8" s="3">
        <v>4</v>
      </c>
      <c r="S8" s="3">
        <v>4</v>
      </c>
      <c r="T8" s="3">
        <v>4</v>
      </c>
      <c r="U8" s="2">
        <v>4</v>
      </c>
      <c r="V8" s="3">
        <v>4</v>
      </c>
      <c r="W8" s="3">
        <v>4</v>
      </c>
      <c r="X8" s="3">
        <v>4</v>
      </c>
      <c r="Y8" s="3">
        <v>4</v>
      </c>
      <c r="Z8" s="25">
        <v>2</v>
      </c>
      <c r="AA8" s="93">
        <f>SUM(D8:Z8)</f>
        <v>88</v>
      </c>
      <c r="AB8" s="94">
        <v>88</v>
      </c>
      <c r="AC8" s="2">
        <v>5</v>
      </c>
      <c r="AD8" s="3">
        <v>5</v>
      </c>
      <c r="AE8" s="3">
        <v>5</v>
      </c>
      <c r="AF8" s="3">
        <v>5</v>
      </c>
      <c r="AG8" s="25">
        <v>2.5</v>
      </c>
      <c r="AH8" s="2">
        <v>5</v>
      </c>
      <c r="AI8" s="3">
        <v>5</v>
      </c>
      <c r="AJ8" s="3">
        <v>5</v>
      </c>
      <c r="AK8" s="25">
        <v>5</v>
      </c>
      <c r="AL8" s="2"/>
      <c r="AM8" s="3"/>
      <c r="AN8" s="2"/>
      <c r="AO8" s="3"/>
      <c r="AP8" s="25"/>
      <c r="AQ8" s="2"/>
      <c r="AR8" s="3"/>
      <c r="AS8" s="25">
        <v>4</v>
      </c>
      <c r="AT8" s="2">
        <f t="shared" si="0"/>
        <v>46.5</v>
      </c>
      <c r="AU8" s="94">
        <v>46.5</v>
      </c>
      <c r="AV8" s="2"/>
      <c r="AW8" s="25"/>
      <c r="AX8" s="78"/>
      <c r="AY8" s="2"/>
      <c r="AZ8" s="94"/>
      <c r="BA8" s="2">
        <f t="shared" si="1"/>
        <v>134.5</v>
      </c>
      <c r="BB8" s="94">
        <f t="shared" si="2"/>
        <v>134.5</v>
      </c>
    </row>
    <row r="9" spans="1:54" ht="15">
      <c r="A9" s="465"/>
      <c r="B9" s="454"/>
      <c r="C9" s="220" t="s">
        <v>21</v>
      </c>
      <c r="D9" s="11"/>
      <c r="E9" s="12"/>
      <c r="F9" s="12"/>
      <c r="G9" s="12"/>
      <c r="H9" s="12"/>
      <c r="I9" s="27"/>
      <c r="J9" s="42"/>
      <c r="K9" s="12"/>
      <c r="L9" s="12"/>
      <c r="M9" s="12"/>
      <c r="N9" s="12"/>
      <c r="O9" s="27"/>
      <c r="P9" s="11"/>
      <c r="Q9" s="12"/>
      <c r="R9" s="12"/>
      <c r="S9" s="12"/>
      <c r="T9" s="12"/>
      <c r="U9" s="11"/>
      <c r="V9" s="12"/>
      <c r="W9" s="12"/>
      <c r="X9" s="12"/>
      <c r="Y9" s="12"/>
      <c r="Z9" s="27"/>
      <c r="AA9" s="42"/>
      <c r="AB9" s="95"/>
      <c r="AC9" s="11"/>
      <c r="AD9" s="12"/>
      <c r="AE9" s="12"/>
      <c r="AF9" s="12"/>
      <c r="AG9" s="27"/>
      <c r="AH9" s="11"/>
      <c r="AI9" s="12"/>
      <c r="AJ9" s="12"/>
      <c r="AK9" s="27"/>
      <c r="AL9" s="11">
        <v>3</v>
      </c>
      <c r="AM9" s="12">
        <v>3</v>
      </c>
      <c r="AN9" s="11">
        <v>3</v>
      </c>
      <c r="AO9" s="12">
        <v>3</v>
      </c>
      <c r="AP9" s="27">
        <v>3</v>
      </c>
      <c r="AQ9" s="11">
        <v>3</v>
      </c>
      <c r="AR9" s="12">
        <v>3</v>
      </c>
      <c r="AS9" s="27"/>
      <c r="AT9" s="11">
        <f t="shared" si="0"/>
        <v>21</v>
      </c>
      <c r="AU9" s="95">
        <v>21</v>
      </c>
      <c r="AV9" s="11">
        <v>2</v>
      </c>
      <c r="AW9" s="27">
        <v>1.5</v>
      </c>
      <c r="AX9" s="79">
        <v>3</v>
      </c>
      <c r="AY9" s="11">
        <f aca="true" t="shared" si="3" ref="AY9:AY14">SUM(AV9:AX9)</f>
        <v>6.5</v>
      </c>
      <c r="AZ9" s="95">
        <v>6.5</v>
      </c>
      <c r="BA9" s="11">
        <f t="shared" si="1"/>
        <v>27.5</v>
      </c>
      <c r="BB9" s="95">
        <f t="shared" si="2"/>
        <v>27.5</v>
      </c>
    </row>
    <row r="10" spans="1:54" ht="15.75" thickBot="1">
      <c r="A10" s="465"/>
      <c r="B10" s="455"/>
      <c r="C10" s="221" t="s">
        <v>22</v>
      </c>
      <c r="D10" s="4"/>
      <c r="E10" s="15"/>
      <c r="F10" s="15"/>
      <c r="G10" s="15"/>
      <c r="H10" s="15"/>
      <c r="I10" s="29"/>
      <c r="J10" s="96"/>
      <c r="K10" s="15"/>
      <c r="L10" s="15"/>
      <c r="M10" s="15"/>
      <c r="N10" s="15"/>
      <c r="O10" s="29"/>
      <c r="P10" s="4"/>
      <c r="Q10" s="15"/>
      <c r="R10" s="15"/>
      <c r="S10" s="15"/>
      <c r="T10" s="15"/>
      <c r="U10" s="4"/>
      <c r="V10" s="15"/>
      <c r="W10" s="15"/>
      <c r="X10" s="15"/>
      <c r="Y10" s="15"/>
      <c r="Z10" s="29"/>
      <c r="AA10" s="96"/>
      <c r="AB10" s="97"/>
      <c r="AC10" s="4"/>
      <c r="AD10" s="15"/>
      <c r="AE10" s="15"/>
      <c r="AF10" s="15"/>
      <c r="AG10" s="29"/>
      <c r="AH10" s="4"/>
      <c r="AI10" s="15"/>
      <c r="AJ10" s="15"/>
      <c r="AK10" s="29"/>
      <c r="AL10" s="4">
        <v>2</v>
      </c>
      <c r="AM10" s="15">
        <v>2</v>
      </c>
      <c r="AN10" s="4">
        <v>2</v>
      </c>
      <c r="AO10" s="15">
        <v>2</v>
      </c>
      <c r="AP10" s="29">
        <v>2</v>
      </c>
      <c r="AQ10" s="4">
        <v>2</v>
      </c>
      <c r="AR10" s="15">
        <v>2</v>
      </c>
      <c r="AS10" s="29"/>
      <c r="AT10" s="4">
        <f t="shared" si="0"/>
        <v>14</v>
      </c>
      <c r="AU10" s="97">
        <v>14</v>
      </c>
      <c r="AV10" s="4">
        <v>2</v>
      </c>
      <c r="AW10" s="29">
        <v>1</v>
      </c>
      <c r="AX10" s="80">
        <v>2</v>
      </c>
      <c r="AY10" s="4">
        <f t="shared" si="3"/>
        <v>5</v>
      </c>
      <c r="AZ10" s="97">
        <v>5</v>
      </c>
      <c r="BA10" s="4">
        <f t="shared" si="1"/>
        <v>19</v>
      </c>
      <c r="BB10" s="97">
        <f t="shared" si="2"/>
        <v>19</v>
      </c>
    </row>
    <row r="11" spans="1:54" ht="15.75" thickBot="1">
      <c r="A11" s="465"/>
      <c r="B11" s="98" t="s">
        <v>125</v>
      </c>
      <c r="C11" s="222" t="s">
        <v>23</v>
      </c>
      <c r="D11" s="20"/>
      <c r="E11" s="21"/>
      <c r="F11" s="21"/>
      <c r="G11" s="21"/>
      <c r="H11" s="21"/>
      <c r="I11" s="34"/>
      <c r="J11" s="67"/>
      <c r="K11" s="21"/>
      <c r="L11" s="21"/>
      <c r="M11" s="21"/>
      <c r="N11" s="21"/>
      <c r="O11" s="34"/>
      <c r="P11" s="20"/>
      <c r="Q11" s="21"/>
      <c r="R11" s="21"/>
      <c r="S11" s="21"/>
      <c r="T11" s="21"/>
      <c r="U11" s="20"/>
      <c r="V11" s="21"/>
      <c r="W11" s="21"/>
      <c r="X11" s="21"/>
      <c r="Y11" s="21"/>
      <c r="Z11" s="34"/>
      <c r="AA11" s="67"/>
      <c r="AB11" s="99"/>
      <c r="AC11" s="20"/>
      <c r="AD11" s="21"/>
      <c r="AE11" s="21"/>
      <c r="AF11" s="21"/>
      <c r="AG11" s="34">
        <v>0.5</v>
      </c>
      <c r="AH11" s="20"/>
      <c r="AI11" s="21"/>
      <c r="AJ11" s="21"/>
      <c r="AK11" s="34"/>
      <c r="AL11" s="20"/>
      <c r="AM11" s="21"/>
      <c r="AN11" s="20">
        <v>1</v>
      </c>
      <c r="AO11" s="21">
        <v>1</v>
      </c>
      <c r="AP11" s="34">
        <v>1</v>
      </c>
      <c r="AQ11" s="20">
        <v>2</v>
      </c>
      <c r="AR11" s="21">
        <v>2</v>
      </c>
      <c r="AS11" s="34">
        <v>1</v>
      </c>
      <c r="AT11" s="20">
        <f t="shared" si="0"/>
        <v>8.5</v>
      </c>
      <c r="AU11" s="99">
        <v>14.5</v>
      </c>
      <c r="AV11" s="20">
        <v>1</v>
      </c>
      <c r="AW11" s="34">
        <v>0.5</v>
      </c>
      <c r="AX11" s="81">
        <v>1</v>
      </c>
      <c r="AY11" s="20">
        <f t="shared" si="3"/>
        <v>2.5</v>
      </c>
      <c r="AZ11" s="99">
        <v>4.5</v>
      </c>
      <c r="BA11" s="20">
        <f t="shared" si="1"/>
        <v>11</v>
      </c>
      <c r="BB11" s="99">
        <f t="shared" si="2"/>
        <v>19</v>
      </c>
    </row>
    <row r="12" spans="1:54" ht="15">
      <c r="A12" s="465"/>
      <c r="B12" s="456" t="s">
        <v>25</v>
      </c>
      <c r="C12" s="219" t="s">
        <v>24</v>
      </c>
      <c r="D12" s="2"/>
      <c r="E12" s="3"/>
      <c r="F12" s="3"/>
      <c r="G12" s="3"/>
      <c r="H12" s="3"/>
      <c r="I12" s="25"/>
      <c r="J12" s="93"/>
      <c r="K12" s="3"/>
      <c r="L12" s="3"/>
      <c r="M12" s="3"/>
      <c r="N12" s="3"/>
      <c r="O12" s="25"/>
      <c r="P12" s="2"/>
      <c r="Q12" s="3"/>
      <c r="R12" s="3"/>
      <c r="S12" s="3"/>
      <c r="T12" s="3"/>
      <c r="U12" s="2"/>
      <c r="V12" s="3"/>
      <c r="W12" s="3"/>
      <c r="X12" s="3"/>
      <c r="Y12" s="3"/>
      <c r="Z12" s="25"/>
      <c r="AA12" s="93"/>
      <c r="AB12" s="94"/>
      <c r="AC12" s="2">
        <v>2</v>
      </c>
      <c r="AD12" s="3">
        <v>2</v>
      </c>
      <c r="AE12" s="3">
        <v>2</v>
      </c>
      <c r="AF12" s="3">
        <v>2</v>
      </c>
      <c r="AG12" s="25">
        <v>0.5</v>
      </c>
      <c r="AH12" s="2">
        <v>2</v>
      </c>
      <c r="AI12" s="3">
        <v>2</v>
      </c>
      <c r="AJ12" s="3">
        <v>2</v>
      </c>
      <c r="AK12" s="25">
        <v>2</v>
      </c>
      <c r="AL12" s="2">
        <v>2</v>
      </c>
      <c r="AM12" s="3">
        <v>2</v>
      </c>
      <c r="AN12" s="2">
        <v>2</v>
      </c>
      <c r="AO12" s="3">
        <v>2</v>
      </c>
      <c r="AP12" s="25">
        <v>2</v>
      </c>
      <c r="AQ12" s="2">
        <v>2</v>
      </c>
      <c r="AR12" s="3">
        <v>2</v>
      </c>
      <c r="AS12" s="25">
        <v>1</v>
      </c>
      <c r="AT12" s="2">
        <f t="shared" si="0"/>
        <v>31.5</v>
      </c>
      <c r="AU12" s="94">
        <v>31.5</v>
      </c>
      <c r="AV12" s="2">
        <v>2</v>
      </c>
      <c r="AW12" s="25">
        <v>1</v>
      </c>
      <c r="AX12" s="78">
        <v>2</v>
      </c>
      <c r="AY12" s="2">
        <f t="shared" si="3"/>
        <v>5</v>
      </c>
      <c r="AZ12" s="94">
        <v>5</v>
      </c>
      <c r="BA12" s="2">
        <f t="shared" si="1"/>
        <v>36.5</v>
      </c>
      <c r="BB12" s="94">
        <f t="shared" si="2"/>
        <v>36.5</v>
      </c>
    </row>
    <row r="13" spans="1:54" ht="15">
      <c r="A13" s="465"/>
      <c r="B13" s="457"/>
      <c r="C13" s="220" t="s">
        <v>25</v>
      </c>
      <c r="D13" s="11"/>
      <c r="E13" s="12"/>
      <c r="F13" s="12"/>
      <c r="G13" s="12"/>
      <c r="H13" s="12"/>
      <c r="I13" s="27"/>
      <c r="J13" s="42"/>
      <c r="K13" s="12"/>
      <c r="L13" s="12"/>
      <c r="M13" s="12"/>
      <c r="N13" s="12"/>
      <c r="O13" s="27"/>
      <c r="P13" s="11"/>
      <c r="Q13" s="12"/>
      <c r="R13" s="12"/>
      <c r="S13" s="12"/>
      <c r="T13" s="12"/>
      <c r="U13" s="11"/>
      <c r="V13" s="12"/>
      <c r="W13" s="12"/>
      <c r="X13" s="12"/>
      <c r="Y13" s="12"/>
      <c r="Z13" s="27"/>
      <c r="AA13" s="42"/>
      <c r="AB13" s="95"/>
      <c r="AC13" s="11"/>
      <c r="AD13" s="12"/>
      <c r="AE13" s="12"/>
      <c r="AF13" s="12"/>
      <c r="AG13" s="27"/>
      <c r="AH13" s="11">
        <v>1</v>
      </c>
      <c r="AI13" s="12">
        <v>1</v>
      </c>
      <c r="AJ13" s="12">
        <v>1</v>
      </c>
      <c r="AK13" s="27">
        <v>1</v>
      </c>
      <c r="AL13" s="11">
        <v>1</v>
      </c>
      <c r="AM13" s="12">
        <v>1</v>
      </c>
      <c r="AN13" s="11">
        <v>1</v>
      </c>
      <c r="AO13" s="12">
        <v>1</v>
      </c>
      <c r="AP13" s="27">
        <v>1</v>
      </c>
      <c r="AQ13" s="11">
        <v>1</v>
      </c>
      <c r="AR13" s="12">
        <v>1</v>
      </c>
      <c r="AS13" s="27">
        <v>1</v>
      </c>
      <c r="AT13" s="11">
        <f t="shared" si="0"/>
        <v>12</v>
      </c>
      <c r="AU13" s="95">
        <v>12</v>
      </c>
      <c r="AV13" s="11">
        <v>2</v>
      </c>
      <c r="AW13" s="27">
        <v>1</v>
      </c>
      <c r="AX13" s="79">
        <v>2</v>
      </c>
      <c r="AY13" s="11">
        <f t="shared" si="3"/>
        <v>5</v>
      </c>
      <c r="AZ13" s="95">
        <v>5</v>
      </c>
      <c r="BA13" s="11">
        <f t="shared" si="1"/>
        <v>17</v>
      </c>
      <c r="BB13" s="95">
        <f t="shared" si="2"/>
        <v>17</v>
      </c>
    </row>
    <row r="14" spans="1:54" ht="15.75" thickBot="1">
      <c r="A14" s="465"/>
      <c r="B14" s="458"/>
      <c r="C14" s="221" t="s">
        <v>26</v>
      </c>
      <c r="D14" s="4"/>
      <c r="E14" s="15"/>
      <c r="F14" s="15"/>
      <c r="G14" s="15"/>
      <c r="H14" s="15"/>
      <c r="I14" s="29"/>
      <c r="J14" s="96"/>
      <c r="K14" s="15"/>
      <c r="L14" s="15"/>
      <c r="M14" s="15"/>
      <c r="N14" s="15"/>
      <c r="O14" s="29"/>
      <c r="P14" s="4"/>
      <c r="Q14" s="15"/>
      <c r="R14" s="15"/>
      <c r="S14" s="15"/>
      <c r="T14" s="15"/>
      <c r="U14" s="4"/>
      <c r="V14" s="15"/>
      <c r="W14" s="15"/>
      <c r="X14" s="15"/>
      <c r="Y14" s="15"/>
      <c r="Z14" s="29"/>
      <c r="AA14" s="96"/>
      <c r="AB14" s="97"/>
      <c r="AC14" s="4"/>
      <c r="AD14" s="15"/>
      <c r="AE14" s="15"/>
      <c r="AF14" s="15"/>
      <c r="AG14" s="29"/>
      <c r="AH14" s="4">
        <v>1</v>
      </c>
      <c r="AI14" s="15">
        <v>1</v>
      </c>
      <c r="AJ14" s="15">
        <v>1</v>
      </c>
      <c r="AK14" s="29">
        <v>1</v>
      </c>
      <c r="AL14" s="4">
        <v>2</v>
      </c>
      <c r="AM14" s="15">
        <v>2</v>
      </c>
      <c r="AN14" s="4">
        <v>2</v>
      </c>
      <c r="AO14" s="15">
        <v>2</v>
      </c>
      <c r="AP14" s="29">
        <v>2</v>
      </c>
      <c r="AQ14" s="4">
        <v>2</v>
      </c>
      <c r="AR14" s="15">
        <v>2</v>
      </c>
      <c r="AS14" s="29">
        <v>1</v>
      </c>
      <c r="AT14" s="4">
        <f>SUM(AC14:AS14)</f>
        <v>19</v>
      </c>
      <c r="AU14" s="97">
        <v>19</v>
      </c>
      <c r="AV14" s="4">
        <v>1</v>
      </c>
      <c r="AW14" s="29">
        <v>0.5</v>
      </c>
      <c r="AX14" s="80">
        <v>1</v>
      </c>
      <c r="AY14" s="4">
        <f t="shared" si="3"/>
        <v>2.5</v>
      </c>
      <c r="AZ14" s="97">
        <v>2.5</v>
      </c>
      <c r="BA14" s="4">
        <f t="shared" si="1"/>
        <v>21.5</v>
      </c>
      <c r="BB14" s="97">
        <f t="shared" si="2"/>
        <v>21.5</v>
      </c>
    </row>
    <row r="15" spans="1:54" ht="15">
      <c r="A15" s="465"/>
      <c r="B15" s="456" t="s">
        <v>42</v>
      </c>
      <c r="C15" s="219" t="s">
        <v>105</v>
      </c>
      <c r="D15" s="2">
        <v>2</v>
      </c>
      <c r="E15" s="3">
        <v>2</v>
      </c>
      <c r="F15" s="3">
        <v>2</v>
      </c>
      <c r="G15" s="3">
        <v>2</v>
      </c>
      <c r="H15" s="3">
        <v>2</v>
      </c>
      <c r="I15" s="25">
        <v>1</v>
      </c>
      <c r="J15" s="93">
        <v>2</v>
      </c>
      <c r="K15" s="3">
        <v>2</v>
      </c>
      <c r="L15" s="3">
        <v>2</v>
      </c>
      <c r="M15" s="3">
        <v>2</v>
      </c>
      <c r="N15" s="3">
        <v>2</v>
      </c>
      <c r="O15" s="25">
        <v>2</v>
      </c>
      <c r="P15" s="2">
        <v>2</v>
      </c>
      <c r="Q15" s="3">
        <v>2</v>
      </c>
      <c r="R15" s="3">
        <v>2</v>
      </c>
      <c r="S15" s="3">
        <v>2</v>
      </c>
      <c r="T15" s="3">
        <v>2</v>
      </c>
      <c r="U15" s="2">
        <v>2</v>
      </c>
      <c r="V15" s="3">
        <v>2</v>
      </c>
      <c r="W15" s="3">
        <v>2</v>
      </c>
      <c r="X15" s="3">
        <v>2</v>
      </c>
      <c r="Y15" s="3">
        <v>2</v>
      </c>
      <c r="Z15" s="25">
        <v>1</v>
      </c>
      <c r="AA15" s="93">
        <f>SUM(D15:Z15)</f>
        <v>44</v>
      </c>
      <c r="AB15" s="94">
        <v>44</v>
      </c>
      <c r="AC15" s="2"/>
      <c r="AD15" s="3"/>
      <c r="AE15" s="3"/>
      <c r="AF15" s="3"/>
      <c r="AG15" s="25"/>
      <c r="AH15" s="2"/>
      <c r="AI15" s="3"/>
      <c r="AJ15" s="3"/>
      <c r="AK15" s="25"/>
      <c r="AL15" s="2"/>
      <c r="AM15" s="3"/>
      <c r="AN15" s="2"/>
      <c r="AO15" s="3"/>
      <c r="AP15" s="25"/>
      <c r="AQ15" s="2"/>
      <c r="AR15" s="3"/>
      <c r="AS15" s="25"/>
      <c r="AT15" s="2"/>
      <c r="AU15" s="94"/>
      <c r="AV15" s="2"/>
      <c r="AW15" s="25"/>
      <c r="AX15" s="78"/>
      <c r="AY15" s="2"/>
      <c r="AZ15" s="94"/>
      <c r="BA15" s="2">
        <f t="shared" si="1"/>
        <v>44</v>
      </c>
      <c r="BB15" s="94">
        <f t="shared" si="2"/>
        <v>44</v>
      </c>
    </row>
    <row r="16" spans="1:54" ht="15">
      <c r="A16" s="465"/>
      <c r="B16" s="457"/>
      <c r="C16" s="220" t="s">
        <v>27</v>
      </c>
      <c r="D16" s="11"/>
      <c r="E16" s="12"/>
      <c r="F16" s="12"/>
      <c r="G16" s="12"/>
      <c r="H16" s="12"/>
      <c r="I16" s="27"/>
      <c r="J16" s="42"/>
      <c r="K16" s="12"/>
      <c r="L16" s="12"/>
      <c r="M16" s="12"/>
      <c r="N16" s="12"/>
      <c r="O16" s="27"/>
      <c r="P16" s="11"/>
      <c r="Q16" s="12"/>
      <c r="R16" s="12"/>
      <c r="S16" s="12"/>
      <c r="T16" s="12"/>
      <c r="U16" s="11"/>
      <c r="V16" s="12"/>
      <c r="W16" s="12"/>
      <c r="X16" s="12"/>
      <c r="Y16" s="12"/>
      <c r="Z16" s="27"/>
      <c r="AA16" s="42"/>
      <c r="AB16" s="95"/>
      <c r="AC16" s="11">
        <v>2</v>
      </c>
      <c r="AD16" s="12">
        <v>2</v>
      </c>
      <c r="AE16" s="12">
        <v>2</v>
      </c>
      <c r="AF16" s="12">
        <v>2</v>
      </c>
      <c r="AG16" s="27">
        <v>0.5</v>
      </c>
      <c r="AH16" s="11"/>
      <c r="AI16" s="12"/>
      <c r="AJ16" s="12"/>
      <c r="AK16" s="27"/>
      <c r="AL16" s="11"/>
      <c r="AM16" s="12"/>
      <c r="AN16" s="11"/>
      <c r="AO16" s="12"/>
      <c r="AP16" s="27"/>
      <c r="AQ16" s="11"/>
      <c r="AR16" s="12"/>
      <c r="AS16" s="27"/>
      <c r="AT16" s="11">
        <f aca="true" t="shared" si="4" ref="AT16:AT28">SUM(AC16:AS16)</f>
        <v>8.5</v>
      </c>
      <c r="AU16" s="95">
        <v>8.5</v>
      </c>
      <c r="AV16" s="11"/>
      <c r="AW16" s="27"/>
      <c r="AX16" s="79"/>
      <c r="AY16" s="11"/>
      <c r="AZ16" s="95"/>
      <c r="BA16" s="11">
        <f t="shared" si="1"/>
        <v>8.5</v>
      </c>
      <c r="BB16" s="95">
        <f t="shared" si="2"/>
        <v>8.5</v>
      </c>
    </row>
    <row r="17" spans="1:54" ht="15">
      <c r="A17" s="465"/>
      <c r="B17" s="457"/>
      <c r="C17" s="220" t="s">
        <v>28</v>
      </c>
      <c r="D17" s="11"/>
      <c r="E17" s="12"/>
      <c r="F17" s="12"/>
      <c r="G17" s="12"/>
      <c r="H17" s="12"/>
      <c r="I17" s="27"/>
      <c r="J17" s="42"/>
      <c r="K17" s="12"/>
      <c r="L17" s="12"/>
      <c r="M17" s="12"/>
      <c r="N17" s="12"/>
      <c r="O17" s="27"/>
      <c r="P17" s="11"/>
      <c r="Q17" s="12"/>
      <c r="R17" s="12"/>
      <c r="S17" s="12"/>
      <c r="T17" s="12"/>
      <c r="U17" s="11"/>
      <c r="V17" s="12"/>
      <c r="W17" s="12"/>
      <c r="X17" s="12"/>
      <c r="Y17" s="12"/>
      <c r="Z17" s="27"/>
      <c r="AA17" s="42"/>
      <c r="AB17" s="95"/>
      <c r="AC17" s="11"/>
      <c r="AD17" s="12"/>
      <c r="AE17" s="12"/>
      <c r="AF17" s="12"/>
      <c r="AG17" s="27"/>
      <c r="AH17" s="11">
        <v>1</v>
      </c>
      <c r="AI17" s="12">
        <v>1</v>
      </c>
      <c r="AJ17" s="12">
        <v>1</v>
      </c>
      <c r="AK17" s="27">
        <v>1</v>
      </c>
      <c r="AL17" s="11">
        <v>2</v>
      </c>
      <c r="AM17" s="12">
        <v>2</v>
      </c>
      <c r="AN17" s="11">
        <v>2</v>
      </c>
      <c r="AO17" s="12">
        <v>2</v>
      </c>
      <c r="AP17" s="27">
        <v>2</v>
      </c>
      <c r="AQ17" s="11">
        <v>2</v>
      </c>
      <c r="AR17" s="12">
        <v>2</v>
      </c>
      <c r="AS17" s="27">
        <v>1</v>
      </c>
      <c r="AT17" s="11">
        <f t="shared" si="4"/>
        <v>19</v>
      </c>
      <c r="AU17" s="95">
        <v>19</v>
      </c>
      <c r="AV17" s="11">
        <v>1</v>
      </c>
      <c r="AW17" s="27">
        <v>0.5</v>
      </c>
      <c r="AX17" s="79">
        <v>1</v>
      </c>
      <c r="AY17" s="11">
        <f>SUM(AV17:AX17)</f>
        <v>2.5</v>
      </c>
      <c r="AZ17" s="95">
        <v>2.5</v>
      </c>
      <c r="BA17" s="11">
        <f t="shared" si="1"/>
        <v>21.5</v>
      </c>
      <c r="BB17" s="95">
        <f t="shared" si="2"/>
        <v>21.5</v>
      </c>
    </row>
    <row r="18" spans="1:54" ht="15">
      <c r="A18" s="465"/>
      <c r="B18" s="457"/>
      <c r="C18" s="220" t="s">
        <v>29</v>
      </c>
      <c r="D18" s="11"/>
      <c r="E18" s="12"/>
      <c r="F18" s="12"/>
      <c r="G18" s="12"/>
      <c r="H18" s="12"/>
      <c r="I18" s="27"/>
      <c r="J18" s="42"/>
      <c r="K18" s="12"/>
      <c r="L18" s="12"/>
      <c r="M18" s="12"/>
      <c r="N18" s="12"/>
      <c r="O18" s="27"/>
      <c r="P18" s="11"/>
      <c r="Q18" s="12"/>
      <c r="R18" s="12"/>
      <c r="S18" s="12"/>
      <c r="T18" s="12"/>
      <c r="U18" s="11"/>
      <c r="V18" s="12"/>
      <c r="W18" s="12"/>
      <c r="X18" s="12"/>
      <c r="Y18" s="12"/>
      <c r="Z18" s="27"/>
      <c r="AA18" s="42"/>
      <c r="AB18" s="95"/>
      <c r="AC18" s="11"/>
      <c r="AD18" s="12"/>
      <c r="AE18" s="12"/>
      <c r="AF18" s="12"/>
      <c r="AG18" s="27"/>
      <c r="AH18" s="11"/>
      <c r="AI18" s="12"/>
      <c r="AJ18" s="12"/>
      <c r="AK18" s="27"/>
      <c r="AL18" s="11">
        <v>2</v>
      </c>
      <c r="AM18" s="12">
        <v>2</v>
      </c>
      <c r="AN18" s="11">
        <v>2</v>
      </c>
      <c r="AO18" s="12">
        <v>2</v>
      </c>
      <c r="AP18" s="27">
        <v>2</v>
      </c>
      <c r="AQ18" s="11">
        <v>2</v>
      </c>
      <c r="AR18" s="12">
        <v>2</v>
      </c>
      <c r="AS18" s="27">
        <v>1</v>
      </c>
      <c r="AT18" s="11">
        <f t="shared" si="4"/>
        <v>15</v>
      </c>
      <c r="AU18" s="95">
        <v>15</v>
      </c>
      <c r="AV18" s="11">
        <v>2</v>
      </c>
      <c r="AW18" s="27">
        <v>1</v>
      </c>
      <c r="AX18" s="79">
        <v>2</v>
      </c>
      <c r="AY18" s="11">
        <f>SUM(AV18:AX18)</f>
        <v>5</v>
      </c>
      <c r="AZ18" s="95">
        <v>5</v>
      </c>
      <c r="BA18" s="11">
        <f t="shared" si="1"/>
        <v>20</v>
      </c>
      <c r="BB18" s="95">
        <f t="shared" si="2"/>
        <v>20</v>
      </c>
    </row>
    <row r="19" spans="1:54" ht="15.75" thickBot="1">
      <c r="A19" s="465"/>
      <c r="B19" s="458"/>
      <c r="C19" s="221" t="s">
        <v>30</v>
      </c>
      <c r="D19" s="4"/>
      <c r="E19" s="15"/>
      <c r="F19" s="15"/>
      <c r="G19" s="15"/>
      <c r="H19" s="15"/>
      <c r="I19" s="29"/>
      <c r="J19" s="96"/>
      <c r="K19" s="15"/>
      <c r="L19" s="15"/>
      <c r="M19" s="15"/>
      <c r="N19" s="15"/>
      <c r="O19" s="29"/>
      <c r="P19" s="4"/>
      <c r="Q19" s="15"/>
      <c r="R19" s="15"/>
      <c r="S19" s="15"/>
      <c r="T19" s="15"/>
      <c r="U19" s="4"/>
      <c r="V19" s="15"/>
      <c r="W19" s="15"/>
      <c r="X19" s="15"/>
      <c r="Y19" s="15"/>
      <c r="Z19" s="29"/>
      <c r="AA19" s="96"/>
      <c r="AB19" s="97"/>
      <c r="AC19" s="4"/>
      <c r="AD19" s="15"/>
      <c r="AE19" s="15"/>
      <c r="AF19" s="15"/>
      <c r="AG19" s="29"/>
      <c r="AH19" s="4"/>
      <c r="AI19" s="15"/>
      <c r="AJ19" s="15"/>
      <c r="AK19" s="29"/>
      <c r="AL19" s="4"/>
      <c r="AM19" s="15"/>
      <c r="AN19" s="4">
        <v>2</v>
      </c>
      <c r="AO19" s="15">
        <v>2</v>
      </c>
      <c r="AP19" s="29">
        <v>2</v>
      </c>
      <c r="AQ19" s="4">
        <v>2</v>
      </c>
      <c r="AR19" s="15">
        <v>2</v>
      </c>
      <c r="AS19" s="29">
        <v>1</v>
      </c>
      <c r="AT19" s="4">
        <f t="shared" si="4"/>
        <v>11</v>
      </c>
      <c r="AU19" s="97">
        <v>11</v>
      </c>
      <c r="AV19" s="4">
        <v>2</v>
      </c>
      <c r="AW19" s="29">
        <v>1</v>
      </c>
      <c r="AX19" s="80">
        <v>1</v>
      </c>
      <c r="AY19" s="4">
        <f>SUM(AV19:AX19)</f>
        <v>4</v>
      </c>
      <c r="AZ19" s="97">
        <v>4</v>
      </c>
      <c r="BA19" s="4">
        <f t="shared" si="1"/>
        <v>15</v>
      </c>
      <c r="BB19" s="97">
        <f t="shared" si="2"/>
        <v>15</v>
      </c>
    </row>
    <row r="20" spans="1:54" ht="15">
      <c r="A20" s="465"/>
      <c r="B20" s="459" t="s">
        <v>43</v>
      </c>
      <c r="C20" s="219" t="s">
        <v>31</v>
      </c>
      <c r="D20" s="2">
        <v>1</v>
      </c>
      <c r="E20" s="3">
        <v>1</v>
      </c>
      <c r="F20" s="3">
        <v>1</v>
      </c>
      <c r="G20" s="3">
        <v>1</v>
      </c>
      <c r="H20" s="3">
        <v>1</v>
      </c>
      <c r="I20" s="25">
        <v>1</v>
      </c>
      <c r="J20" s="93">
        <v>1</v>
      </c>
      <c r="K20" s="3">
        <v>1</v>
      </c>
      <c r="L20" s="3">
        <v>1</v>
      </c>
      <c r="M20" s="3">
        <v>1</v>
      </c>
      <c r="N20" s="3">
        <v>1</v>
      </c>
      <c r="O20" s="25">
        <v>1</v>
      </c>
      <c r="P20" s="2">
        <v>1</v>
      </c>
      <c r="Q20" s="3">
        <v>1</v>
      </c>
      <c r="R20" s="3">
        <v>1</v>
      </c>
      <c r="S20" s="3">
        <v>1</v>
      </c>
      <c r="T20" s="3">
        <v>1</v>
      </c>
      <c r="U20" s="2">
        <v>1</v>
      </c>
      <c r="V20" s="3">
        <v>1</v>
      </c>
      <c r="W20" s="3">
        <v>1</v>
      </c>
      <c r="X20" s="3">
        <v>1</v>
      </c>
      <c r="Y20" s="3">
        <v>1</v>
      </c>
      <c r="Z20" s="25">
        <v>0.5</v>
      </c>
      <c r="AA20" s="93">
        <f>SUM(D20:Z20)</f>
        <v>22.5</v>
      </c>
      <c r="AB20" s="94">
        <v>22.5</v>
      </c>
      <c r="AC20" s="2">
        <v>1</v>
      </c>
      <c r="AD20" s="3">
        <v>1</v>
      </c>
      <c r="AE20" s="3">
        <v>1</v>
      </c>
      <c r="AF20" s="3">
        <v>1</v>
      </c>
      <c r="AG20" s="25"/>
      <c r="AH20" s="2">
        <v>1</v>
      </c>
      <c r="AI20" s="3">
        <v>1</v>
      </c>
      <c r="AJ20" s="3">
        <v>1</v>
      </c>
      <c r="AK20" s="25">
        <v>1</v>
      </c>
      <c r="AL20" s="2">
        <v>1</v>
      </c>
      <c r="AM20" s="3">
        <v>1</v>
      </c>
      <c r="AN20" s="2"/>
      <c r="AO20" s="3"/>
      <c r="AP20" s="25"/>
      <c r="AQ20" s="2"/>
      <c r="AR20" s="3"/>
      <c r="AS20" s="25"/>
      <c r="AT20" s="2">
        <f t="shared" si="4"/>
        <v>10</v>
      </c>
      <c r="AU20" s="94">
        <v>10</v>
      </c>
      <c r="AV20" s="2"/>
      <c r="AW20" s="25"/>
      <c r="AX20" s="78"/>
      <c r="AY20" s="2"/>
      <c r="AZ20" s="94"/>
      <c r="BA20" s="2">
        <f t="shared" si="1"/>
        <v>32.5</v>
      </c>
      <c r="BB20" s="94">
        <f t="shared" si="2"/>
        <v>32.5</v>
      </c>
    </row>
    <row r="21" spans="1:54" ht="15">
      <c r="A21" s="465"/>
      <c r="B21" s="460"/>
      <c r="C21" s="245" t="s">
        <v>43</v>
      </c>
      <c r="D21" s="123"/>
      <c r="E21" s="48"/>
      <c r="F21" s="48"/>
      <c r="G21" s="48"/>
      <c r="H21" s="48"/>
      <c r="I21" s="124"/>
      <c r="J21" s="47"/>
      <c r="K21" s="48"/>
      <c r="L21" s="48"/>
      <c r="M21" s="48"/>
      <c r="N21" s="48"/>
      <c r="O21" s="124"/>
      <c r="P21" s="123"/>
      <c r="Q21" s="48"/>
      <c r="R21" s="48"/>
      <c r="S21" s="48"/>
      <c r="T21" s="48"/>
      <c r="U21" s="123"/>
      <c r="V21" s="48"/>
      <c r="W21" s="48"/>
      <c r="X21" s="48"/>
      <c r="Y21" s="48"/>
      <c r="Z21" s="124"/>
      <c r="AA21" s="47"/>
      <c r="AB21" s="139"/>
      <c r="AC21" s="123"/>
      <c r="AD21" s="48"/>
      <c r="AE21" s="48"/>
      <c r="AF21" s="48"/>
      <c r="AG21" s="124"/>
      <c r="AH21" s="123"/>
      <c r="AI21" s="48"/>
      <c r="AJ21" s="48"/>
      <c r="AK21" s="124"/>
      <c r="AL21" s="123"/>
      <c r="AM21" s="48"/>
      <c r="AN21" s="123">
        <v>1</v>
      </c>
      <c r="AO21" s="48">
        <v>1</v>
      </c>
      <c r="AP21" s="124">
        <v>1</v>
      </c>
      <c r="AQ21" s="123"/>
      <c r="AR21" s="48"/>
      <c r="AS21" s="124"/>
      <c r="AT21" s="123">
        <f>SUM(AC21:AS21)</f>
        <v>3</v>
      </c>
      <c r="AU21" s="139">
        <v>3</v>
      </c>
      <c r="AV21" s="123"/>
      <c r="AW21" s="124"/>
      <c r="AX21" s="246"/>
      <c r="AY21" s="123"/>
      <c r="AZ21" s="139"/>
      <c r="BA21" s="123"/>
      <c r="BB21" s="139"/>
    </row>
    <row r="22" spans="1:54" ht="15.75" thickBot="1">
      <c r="A22" s="465"/>
      <c r="B22" s="461"/>
      <c r="C22" s="221" t="s">
        <v>32</v>
      </c>
      <c r="D22" s="4">
        <v>1</v>
      </c>
      <c r="E22" s="15">
        <v>1</v>
      </c>
      <c r="F22" s="15">
        <v>1</v>
      </c>
      <c r="G22" s="15">
        <v>1</v>
      </c>
      <c r="H22" s="15">
        <v>1</v>
      </c>
      <c r="I22" s="29"/>
      <c r="J22" s="96">
        <v>1</v>
      </c>
      <c r="K22" s="15">
        <v>1</v>
      </c>
      <c r="L22" s="15">
        <v>1</v>
      </c>
      <c r="M22" s="15">
        <v>1</v>
      </c>
      <c r="N22" s="15">
        <v>1</v>
      </c>
      <c r="O22" s="29">
        <v>1</v>
      </c>
      <c r="P22" s="4">
        <v>1</v>
      </c>
      <c r="Q22" s="15">
        <v>1</v>
      </c>
      <c r="R22" s="15">
        <v>1</v>
      </c>
      <c r="S22" s="15">
        <v>1</v>
      </c>
      <c r="T22" s="15">
        <v>1</v>
      </c>
      <c r="U22" s="4">
        <v>1</v>
      </c>
      <c r="V22" s="15">
        <v>1</v>
      </c>
      <c r="W22" s="15">
        <v>1</v>
      </c>
      <c r="X22" s="15">
        <v>1</v>
      </c>
      <c r="Y22" s="15">
        <v>1</v>
      </c>
      <c r="Z22" s="29"/>
      <c r="AA22" s="96">
        <f>SUM(D22:Z22)</f>
        <v>21</v>
      </c>
      <c r="AB22" s="97">
        <v>21</v>
      </c>
      <c r="AC22" s="4">
        <v>1</v>
      </c>
      <c r="AD22" s="15">
        <v>1</v>
      </c>
      <c r="AE22" s="15">
        <v>1</v>
      </c>
      <c r="AF22" s="15">
        <v>1</v>
      </c>
      <c r="AG22" s="29"/>
      <c r="AH22" s="4">
        <v>1</v>
      </c>
      <c r="AI22" s="15">
        <v>1</v>
      </c>
      <c r="AJ22" s="15">
        <v>1</v>
      </c>
      <c r="AK22" s="29">
        <v>1</v>
      </c>
      <c r="AL22" s="4">
        <v>1</v>
      </c>
      <c r="AM22" s="15">
        <v>1</v>
      </c>
      <c r="AN22" s="4"/>
      <c r="AO22" s="15"/>
      <c r="AP22" s="29"/>
      <c r="AQ22" s="4"/>
      <c r="AR22" s="15"/>
      <c r="AS22" s="29"/>
      <c r="AT22" s="4">
        <f t="shared" si="4"/>
        <v>10</v>
      </c>
      <c r="AU22" s="97">
        <v>10</v>
      </c>
      <c r="AV22" s="4"/>
      <c r="AW22" s="29"/>
      <c r="AX22" s="80"/>
      <c r="AY22" s="4"/>
      <c r="AZ22" s="97"/>
      <c r="BA22" s="4">
        <f t="shared" si="1"/>
        <v>31</v>
      </c>
      <c r="BB22" s="97">
        <f t="shared" si="2"/>
        <v>31</v>
      </c>
    </row>
    <row r="23" spans="1:54" ht="15">
      <c r="A23" s="465"/>
      <c r="B23" s="456" t="s">
        <v>33</v>
      </c>
      <c r="C23" s="219" t="s">
        <v>33</v>
      </c>
      <c r="D23" s="2">
        <v>1</v>
      </c>
      <c r="E23" s="3">
        <v>1</v>
      </c>
      <c r="F23" s="3">
        <v>1</v>
      </c>
      <c r="G23" s="3">
        <v>1</v>
      </c>
      <c r="H23" s="3">
        <v>1</v>
      </c>
      <c r="I23" s="25">
        <v>1</v>
      </c>
      <c r="J23" s="93">
        <v>1</v>
      </c>
      <c r="K23" s="3">
        <v>1</v>
      </c>
      <c r="L23" s="3">
        <v>1</v>
      </c>
      <c r="M23" s="3">
        <v>1</v>
      </c>
      <c r="N23" s="3">
        <v>1</v>
      </c>
      <c r="O23" s="25">
        <v>1</v>
      </c>
      <c r="P23" s="2">
        <v>2</v>
      </c>
      <c r="Q23" s="3">
        <v>2</v>
      </c>
      <c r="R23" s="3">
        <v>2</v>
      </c>
      <c r="S23" s="3">
        <v>2</v>
      </c>
      <c r="T23" s="3">
        <v>2</v>
      </c>
      <c r="U23" s="2">
        <v>2</v>
      </c>
      <c r="V23" s="3">
        <v>2</v>
      </c>
      <c r="W23" s="3">
        <v>2</v>
      </c>
      <c r="X23" s="3">
        <v>2</v>
      </c>
      <c r="Y23" s="3">
        <v>2</v>
      </c>
      <c r="Z23" s="25">
        <v>0.5</v>
      </c>
      <c r="AA23" s="93">
        <f>SUM(D23:Z23)</f>
        <v>32.5</v>
      </c>
      <c r="AB23" s="94">
        <v>32.5</v>
      </c>
      <c r="AC23" s="2">
        <v>2</v>
      </c>
      <c r="AD23" s="3">
        <v>2</v>
      </c>
      <c r="AE23" s="3">
        <v>2</v>
      </c>
      <c r="AF23" s="3">
        <v>2</v>
      </c>
      <c r="AG23" s="25"/>
      <c r="AH23" s="2">
        <v>2</v>
      </c>
      <c r="AI23" s="3">
        <v>2</v>
      </c>
      <c r="AJ23" s="3">
        <v>2</v>
      </c>
      <c r="AK23" s="25">
        <v>2</v>
      </c>
      <c r="AL23" s="2">
        <v>2</v>
      </c>
      <c r="AM23" s="3">
        <v>2</v>
      </c>
      <c r="AN23" s="2"/>
      <c r="AO23" s="3"/>
      <c r="AP23" s="25"/>
      <c r="AQ23" s="2"/>
      <c r="AR23" s="3"/>
      <c r="AS23" s="25"/>
      <c r="AT23" s="2">
        <f t="shared" si="4"/>
        <v>20</v>
      </c>
      <c r="AU23" s="94">
        <v>36</v>
      </c>
      <c r="AV23" s="2">
        <v>1</v>
      </c>
      <c r="AW23" s="25"/>
      <c r="AX23" s="78">
        <v>1</v>
      </c>
      <c r="AY23" s="2">
        <f>SUM(AV23:AX23)</f>
        <v>2</v>
      </c>
      <c r="AZ23" s="94">
        <v>4</v>
      </c>
      <c r="BA23" s="2">
        <f t="shared" si="1"/>
        <v>54.5</v>
      </c>
      <c r="BB23" s="94">
        <f t="shared" si="2"/>
        <v>72.5</v>
      </c>
    </row>
    <row r="24" spans="1:54" ht="15.75" thickBot="1">
      <c r="A24" s="465"/>
      <c r="B24" s="458"/>
      <c r="C24" s="221" t="s">
        <v>34</v>
      </c>
      <c r="D24" s="4"/>
      <c r="E24" s="15"/>
      <c r="F24" s="15"/>
      <c r="G24" s="15"/>
      <c r="H24" s="15"/>
      <c r="I24" s="29"/>
      <c r="J24" s="96"/>
      <c r="K24" s="15"/>
      <c r="L24" s="15"/>
      <c r="M24" s="15"/>
      <c r="N24" s="15"/>
      <c r="O24" s="29"/>
      <c r="P24" s="4"/>
      <c r="Q24" s="15"/>
      <c r="R24" s="15"/>
      <c r="S24" s="15"/>
      <c r="T24" s="15"/>
      <c r="U24" s="4"/>
      <c r="V24" s="15"/>
      <c r="W24" s="15"/>
      <c r="X24" s="15"/>
      <c r="Y24" s="15"/>
      <c r="Z24" s="29"/>
      <c r="AA24" s="96"/>
      <c r="AB24" s="97"/>
      <c r="AC24" s="30"/>
      <c r="AD24" s="44"/>
      <c r="AE24" s="44"/>
      <c r="AF24" s="44"/>
      <c r="AG24" s="100"/>
      <c r="AH24" s="30"/>
      <c r="AI24" s="44"/>
      <c r="AJ24" s="44"/>
      <c r="AK24" s="100"/>
      <c r="AL24" s="30"/>
      <c r="AM24" s="44"/>
      <c r="AN24" s="30">
        <v>1</v>
      </c>
      <c r="AO24" s="44">
        <v>1</v>
      </c>
      <c r="AP24" s="100">
        <v>1</v>
      </c>
      <c r="AQ24" s="30">
        <v>1</v>
      </c>
      <c r="AR24" s="44">
        <v>1</v>
      </c>
      <c r="AS24" s="100"/>
      <c r="AT24" s="30">
        <f t="shared" si="4"/>
        <v>5</v>
      </c>
      <c r="AU24" s="101">
        <v>5</v>
      </c>
      <c r="AV24" s="30"/>
      <c r="AW24" s="100"/>
      <c r="AX24" s="102"/>
      <c r="AY24" s="30"/>
      <c r="AZ24" s="101"/>
      <c r="BA24" s="30">
        <f t="shared" si="1"/>
        <v>5</v>
      </c>
      <c r="BB24" s="101">
        <f t="shared" si="2"/>
        <v>5</v>
      </c>
    </row>
    <row r="25" spans="1:54" ht="15">
      <c r="A25" s="465"/>
      <c r="B25" s="459" t="s">
        <v>36</v>
      </c>
      <c r="C25" s="219" t="s">
        <v>35</v>
      </c>
      <c r="D25" s="2"/>
      <c r="E25" s="3"/>
      <c r="F25" s="3"/>
      <c r="G25" s="3"/>
      <c r="H25" s="3"/>
      <c r="I25" s="25"/>
      <c r="J25" s="93"/>
      <c r="K25" s="3"/>
      <c r="L25" s="3"/>
      <c r="M25" s="3"/>
      <c r="N25" s="3"/>
      <c r="O25" s="25"/>
      <c r="P25" s="2"/>
      <c r="Q25" s="3"/>
      <c r="R25" s="3"/>
      <c r="S25" s="3"/>
      <c r="T25" s="3"/>
      <c r="U25" s="2"/>
      <c r="V25" s="3"/>
      <c r="W25" s="3"/>
      <c r="X25" s="3"/>
      <c r="Y25" s="3"/>
      <c r="Z25" s="25"/>
      <c r="AA25" s="93"/>
      <c r="AB25" s="103"/>
      <c r="AC25" s="2"/>
      <c r="AD25" s="3"/>
      <c r="AE25" s="3"/>
      <c r="AF25" s="3"/>
      <c r="AG25" s="25"/>
      <c r="AH25" s="2"/>
      <c r="AI25" s="3"/>
      <c r="AJ25" s="3"/>
      <c r="AK25" s="25"/>
      <c r="AL25" s="2"/>
      <c r="AM25" s="3"/>
      <c r="AN25" s="2">
        <v>1</v>
      </c>
      <c r="AO25" s="3">
        <v>1</v>
      </c>
      <c r="AP25" s="25">
        <v>1</v>
      </c>
      <c r="AQ25" s="2"/>
      <c r="AR25" s="3"/>
      <c r="AS25" s="25"/>
      <c r="AT25" s="2">
        <f t="shared" si="4"/>
        <v>3</v>
      </c>
      <c r="AU25" s="94">
        <v>3</v>
      </c>
      <c r="AV25" s="2">
        <v>1</v>
      </c>
      <c r="AW25" s="25"/>
      <c r="AX25" s="78">
        <v>1</v>
      </c>
      <c r="AY25" s="2">
        <f>SUM(AV25:AX25)</f>
        <v>2</v>
      </c>
      <c r="AZ25" s="94">
        <v>2</v>
      </c>
      <c r="BA25" s="2">
        <f t="shared" si="1"/>
        <v>5</v>
      </c>
      <c r="BB25" s="94">
        <f t="shared" si="2"/>
        <v>5</v>
      </c>
    </row>
    <row r="26" spans="1:54" ht="15.75" thickBot="1">
      <c r="A26" s="465"/>
      <c r="B26" s="461"/>
      <c r="C26" s="221" t="s">
        <v>36</v>
      </c>
      <c r="D26" s="4">
        <v>2</v>
      </c>
      <c r="E26" s="15">
        <v>2</v>
      </c>
      <c r="F26" s="15">
        <v>2</v>
      </c>
      <c r="G26" s="15">
        <v>2</v>
      </c>
      <c r="H26" s="15">
        <v>2</v>
      </c>
      <c r="I26" s="29"/>
      <c r="J26" s="96">
        <v>3</v>
      </c>
      <c r="K26" s="15">
        <v>3</v>
      </c>
      <c r="L26" s="15">
        <v>3</v>
      </c>
      <c r="M26" s="15">
        <v>3</v>
      </c>
      <c r="N26" s="15">
        <v>3</v>
      </c>
      <c r="O26" s="29">
        <v>3</v>
      </c>
      <c r="P26" s="4">
        <v>3</v>
      </c>
      <c r="Q26" s="15">
        <v>3</v>
      </c>
      <c r="R26" s="15">
        <v>3</v>
      </c>
      <c r="S26" s="15">
        <v>3</v>
      </c>
      <c r="T26" s="15">
        <v>3</v>
      </c>
      <c r="U26" s="4">
        <v>3</v>
      </c>
      <c r="V26" s="15">
        <v>3</v>
      </c>
      <c r="W26" s="15">
        <v>3</v>
      </c>
      <c r="X26" s="15">
        <v>3</v>
      </c>
      <c r="Y26" s="15">
        <v>3</v>
      </c>
      <c r="Z26" s="29"/>
      <c r="AA26" s="96">
        <f>SUM(D26:Z26)</f>
        <v>58</v>
      </c>
      <c r="AB26" s="104">
        <v>58</v>
      </c>
      <c r="AC26" s="4">
        <v>3</v>
      </c>
      <c r="AD26" s="15">
        <v>3</v>
      </c>
      <c r="AE26" s="15">
        <v>3</v>
      </c>
      <c r="AF26" s="15">
        <v>3</v>
      </c>
      <c r="AG26" s="29"/>
      <c r="AH26" s="4">
        <v>3</v>
      </c>
      <c r="AI26" s="15">
        <v>3</v>
      </c>
      <c r="AJ26" s="15">
        <v>3</v>
      </c>
      <c r="AK26" s="29">
        <v>3</v>
      </c>
      <c r="AL26" s="4">
        <v>3</v>
      </c>
      <c r="AM26" s="15">
        <v>3</v>
      </c>
      <c r="AN26" s="4">
        <v>3</v>
      </c>
      <c r="AO26" s="15">
        <v>3</v>
      </c>
      <c r="AP26" s="29">
        <v>3</v>
      </c>
      <c r="AQ26" s="4">
        <v>3</v>
      </c>
      <c r="AR26" s="15">
        <v>3</v>
      </c>
      <c r="AS26" s="29"/>
      <c r="AT26" s="4">
        <f t="shared" si="4"/>
        <v>45</v>
      </c>
      <c r="AU26" s="97">
        <v>45</v>
      </c>
      <c r="AV26" s="4">
        <v>3</v>
      </c>
      <c r="AW26" s="29"/>
      <c r="AX26" s="80">
        <v>3</v>
      </c>
      <c r="AY26" s="4">
        <f>SUM(AV26:AX26)</f>
        <v>6</v>
      </c>
      <c r="AZ26" s="97">
        <v>12</v>
      </c>
      <c r="BA26" s="4">
        <f t="shared" si="1"/>
        <v>109</v>
      </c>
      <c r="BB26" s="97">
        <f t="shared" si="2"/>
        <v>115</v>
      </c>
    </row>
    <row r="27" spans="1:54" ht="25.5" thickBot="1">
      <c r="A27" s="465"/>
      <c r="B27" s="105"/>
      <c r="C27" s="223" t="s">
        <v>129</v>
      </c>
      <c r="D27" s="20"/>
      <c r="E27" s="21"/>
      <c r="F27" s="21"/>
      <c r="G27" s="21"/>
      <c r="H27" s="21"/>
      <c r="I27" s="34"/>
      <c r="J27" s="67"/>
      <c r="K27" s="21"/>
      <c r="L27" s="21"/>
      <c r="M27" s="21"/>
      <c r="N27" s="21"/>
      <c r="O27" s="34"/>
      <c r="P27" s="20"/>
      <c r="Q27" s="21"/>
      <c r="R27" s="21"/>
      <c r="S27" s="21"/>
      <c r="T27" s="21"/>
      <c r="U27" s="20">
        <v>1</v>
      </c>
      <c r="V27" s="21">
        <v>1</v>
      </c>
      <c r="W27" s="21">
        <v>1</v>
      </c>
      <c r="X27" s="21">
        <v>1</v>
      </c>
      <c r="Y27" s="21">
        <v>1</v>
      </c>
      <c r="Z27" s="34"/>
      <c r="AA27" s="67">
        <f>SUM(U27:Z27)</f>
        <v>5</v>
      </c>
      <c r="AB27" s="99">
        <v>6</v>
      </c>
      <c r="AC27" s="106"/>
      <c r="AD27" s="107"/>
      <c r="AE27" s="107"/>
      <c r="AF27" s="107"/>
      <c r="AG27" s="108"/>
      <c r="AH27" s="106"/>
      <c r="AI27" s="107"/>
      <c r="AJ27" s="107"/>
      <c r="AK27" s="108"/>
      <c r="AL27" s="106"/>
      <c r="AM27" s="107"/>
      <c r="AN27" s="106"/>
      <c r="AO27" s="107"/>
      <c r="AP27" s="108"/>
      <c r="AQ27" s="106"/>
      <c r="AR27" s="107"/>
      <c r="AS27" s="108"/>
      <c r="AT27" s="106"/>
      <c r="AU27" s="109"/>
      <c r="AV27" s="106"/>
      <c r="AW27" s="108"/>
      <c r="AX27" s="110"/>
      <c r="AY27" s="106"/>
      <c r="AZ27" s="109"/>
      <c r="BA27" s="106">
        <f t="shared" si="1"/>
        <v>5</v>
      </c>
      <c r="BB27" s="109">
        <f t="shared" si="2"/>
        <v>6</v>
      </c>
    </row>
    <row r="28" spans="1:54" ht="15.75" thickBot="1">
      <c r="A28" s="466"/>
      <c r="B28" s="440" t="s">
        <v>80</v>
      </c>
      <c r="C28" s="446"/>
      <c r="D28" s="111">
        <f aca="true" t="shared" si="5" ref="D28:Z28">SUM(D5:D26)</f>
        <v>20</v>
      </c>
      <c r="E28" s="112">
        <f t="shared" si="5"/>
        <v>20</v>
      </c>
      <c r="F28" s="112">
        <f t="shared" si="5"/>
        <v>20</v>
      </c>
      <c r="G28" s="112">
        <f t="shared" si="5"/>
        <v>20</v>
      </c>
      <c r="H28" s="112">
        <f t="shared" si="5"/>
        <v>20</v>
      </c>
      <c r="I28" s="99">
        <f>SUM(I5:I27)</f>
        <v>8</v>
      </c>
      <c r="J28" s="113">
        <f t="shared" si="5"/>
        <v>19</v>
      </c>
      <c r="K28" s="112">
        <f t="shared" si="5"/>
        <v>19</v>
      </c>
      <c r="L28" s="112">
        <f t="shared" si="5"/>
        <v>19</v>
      </c>
      <c r="M28" s="112">
        <f t="shared" si="5"/>
        <v>19</v>
      </c>
      <c r="N28" s="112">
        <f t="shared" si="5"/>
        <v>19</v>
      </c>
      <c r="O28" s="99">
        <f t="shared" si="5"/>
        <v>19</v>
      </c>
      <c r="P28" s="111">
        <f t="shared" si="5"/>
        <v>20</v>
      </c>
      <c r="Q28" s="112">
        <f t="shared" si="5"/>
        <v>20</v>
      </c>
      <c r="R28" s="112">
        <f t="shared" si="5"/>
        <v>20</v>
      </c>
      <c r="S28" s="112">
        <f t="shared" si="5"/>
        <v>20</v>
      </c>
      <c r="T28" s="112">
        <f t="shared" si="5"/>
        <v>20</v>
      </c>
      <c r="U28" s="111">
        <f>SUM(U5:U27)</f>
        <v>21</v>
      </c>
      <c r="V28" s="112">
        <f>SUM(V5:V27)</f>
        <v>21</v>
      </c>
      <c r="W28" s="112">
        <f>SUM(W5:W27)</f>
        <v>21</v>
      </c>
      <c r="X28" s="112">
        <f>SUM(X5:X27)</f>
        <v>21</v>
      </c>
      <c r="Y28" s="112">
        <f>SUM(Y5:Y27)</f>
        <v>21</v>
      </c>
      <c r="Z28" s="99">
        <f t="shared" si="5"/>
        <v>8</v>
      </c>
      <c r="AA28" s="113">
        <f>SUM(AA5:AA27)</f>
        <v>435</v>
      </c>
      <c r="AB28" s="99">
        <f>SUM(AB5:AB27)</f>
        <v>468</v>
      </c>
      <c r="AC28" s="111">
        <f aca="true" t="shared" si="6" ref="AC28:AS28">SUM(AC5:AC26)</f>
        <v>24</v>
      </c>
      <c r="AD28" s="112">
        <f t="shared" si="6"/>
        <v>24</v>
      </c>
      <c r="AE28" s="112">
        <f t="shared" si="6"/>
        <v>24</v>
      </c>
      <c r="AF28" s="112">
        <f t="shared" si="6"/>
        <v>24</v>
      </c>
      <c r="AG28" s="99">
        <f t="shared" si="6"/>
        <v>10</v>
      </c>
      <c r="AH28" s="111">
        <f t="shared" si="6"/>
        <v>25</v>
      </c>
      <c r="AI28" s="112">
        <f t="shared" si="6"/>
        <v>25</v>
      </c>
      <c r="AJ28" s="112">
        <f t="shared" si="6"/>
        <v>25</v>
      </c>
      <c r="AK28" s="99">
        <f t="shared" si="6"/>
        <v>25</v>
      </c>
      <c r="AL28" s="111">
        <f t="shared" si="6"/>
        <v>29</v>
      </c>
      <c r="AM28" s="112">
        <f t="shared" si="6"/>
        <v>29</v>
      </c>
      <c r="AN28" s="111">
        <f t="shared" si="6"/>
        <v>31</v>
      </c>
      <c r="AO28" s="112">
        <f t="shared" si="6"/>
        <v>31</v>
      </c>
      <c r="AP28" s="99">
        <f t="shared" si="6"/>
        <v>31</v>
      </c>
      <c r="AQ28" s="111">
        <f t="shared" si="6"/>
        <v>30</v>
      </c>
      <c r="AR28" s="112">
        <f t="shared" si="6"/>
        <v>30</v>
      </c>
      <c r="AS28" s="99">
        <f t="shared" si="6"/>
        <v>22</v>
      </c>
      <c r="AT28" s="111">
        <f t="shared" si="4"/>
        <v>439</v>
      </c>
      <c r="AU28" s="99">
        <f>SUM(AU5:AU26)</f>
        <v>497</v>
      </c>
      <c r="AV28" s="111">
        <f>SUM(AV5:AV27)</f>
        <v>27</v>
      </c>
      <c r="AW28" s="99">
        <f>SUM(AW5:AW27)</f>
        <v>12</v>
      </c>
      <c r="AX28" s="114">
        <f>SUM(AX5:AX27)</f>
        <v>27</v>
      </c>
      <c r="AY28" s="111">
        <f>SUM(AY5:AY27)</f>
        <v>66</v>
      </c>
      <c r="AZ28" s="99">
        <f>SUM(AZ5:AZ27)</f>
        <v>82</v>
      </c>
      <c r="BA28" s="20">
        <f t="shared" si="1"/>
        <v>940</v>
      </c>
      <c r="BB28" s="99">
        <f t="shared" si="2"/>
        <v>1047</v>
      </c>
    </row>
    <row r="29" spans="1:54" ht="15.75" thickBot="1">
      <c r="A29" s="440" t="s">
        <v>38</v>
      </c>
      <c r="B29" s="441"/>
      <c r="C29" s="446"/>
      <c r="D29" s="20"/>
      <c r="E29" s="21"/>
      <c r="F29" s="21"/>
      <c r="G29" s="21"/>
      <c r="H29" s="21"/>
      <c r="I29" s="34"/>
      <c r="J29" s="67"/>
      <c r="K29" s="21"/>
      <c r="L29" s="21"/>
      <c r="M29" s="21"/>
      <c r="N29" s="21"/>
      <c r="O29" s="34"/>
      <c r="P29" s="20"/>
      <c r="Q29" s="21"/>
      <c r="R29" s="21"/>
      <c r="S29" s="21"/>
      <c r="T29" s="21"/>
      <c r="U29" s="20"/>
      <c r="V29" s="21"/>
      <c r="W29" s="21"/>
      <c r="X29" s="21"/>
      <c r="Y29" s="21"/>
      <c r="Z29" s="34"/>
      <c r="AA29" s="67"/>
      <c r="AB29" s="99"/>
      <c r="AC29" s="20"/>
      <c r="AD29" s="21"/>
      <c r="AE29" s="21"/>
      <c r="AF29" s="21"/>
      <c r="AG29" s="34"/>
      <c r="AH29" s="20"/>
      <c r="AI29" s="21"/>
      <c r="AJ29" s="21"/>
      <c r="AK29" s="34"/>
      <c r="AL29" s="20"/>
      <c r="AM29" s="21"/>
      <c r="AN29" s="20"/>
      <c r="AO29" s="21"/>
      <c r="AP29" s="34"/>
      <c r="AQ29" s="20"/>
      <c r="AR29" s="21"/>
      <c r="AS29" s="34"/>
      <c r="AT29" s="20"/>
      <c r="AU29" s="99"/>
      <c r="AV29" s="20"/>
      <c r="AW29" s="34"/>
      <c r="AX29" s="81"/>
      <c r="AY29" s="20"/>
      <c r="AZ29" s="99"/>
      <c r="BA29" s="20"/>
      <c r="BB29" s="99"/>
    </row>
    <row r="30" spans="1:54" ht="15">
      <c r="A30" s="472"/>
      <c r="B30" s="467" t="s">
        <v>17</v>
      </c>
      <c r="C30" s="468"/>
      <c r="D30" s="2"/>
      <c r="E30" s="3"/>
      <c r="F30" s="3"/>
      <c r="G30" s="3"/>
      <c r="H30" s="3"/>
      <c r="I30" s="25"/>
      <c r="J30" s="93">
        <v>2</v>
      </c>
      <c r="K30" s="3">
        <v>2</v>
      </c>
      <c r="L30" s="3">
        <v>2</v>
      </c>
      <c r="M30" s="3">
        <v>2</v>
      </c>
      <c r="N30" s="3">
        <v>2</v>
      </c>
      <c r="O30" s="25">
        <v>2</v>
      </c>
      <c r="P30" s="2">
        <v>2</v>
      </c>
      <c r="Q30" s="3">
        <v>2</v>
      </c>
      <c r="R30" s="3">
        <v>2</v>
      </c>
      <c r="S30" s="3">
        <v>2</v>
      </c>
      <c r="T30" s="3">
        <v>2</v>
      </c>
      <c r="U30" s="2">
        <v>2</v>
      </c>
      <c r="V30" s="3">
        <v>2</v>
      </c>
      <c r="W30" s="3">
        <v>2</v>
      </c>
      <c r="X30" s="3">
        <v>2</v>
      </c>
      <c r="Y30" s="3">
        <v>2</v>
      </c>
      <c r="Z30" s="25"/>
      <c r="AA30" s="93">
        <f>SUM(D30:Z30)</f>
        <v>32</v>
      </c>
      <c r="AB30" s="94">
        <v>32</v>
      </c>
      <c r="AC30" s="40">
        <v>3</v>
      </c>
      <c r="AD30" s="39">
        <v>3</v>
      </c>
      <c r="AE30" s="39">
        <v>3</v>
      </c>
      <c r="AF30" s="39">
        <v>3</v>
      </c>
      <c r="AG30" s="115"/>
      <c r="AH30" s="40">
        <v>3</v>
      </c>
      <c r="AI30" s="39">
        <v>3</v>
      </c>
      <c r="AJ30" s="39">
        <v>3</v>
      </c>
      <c r="AK30" s="115">
        <v>3</v>
      </c>
      <c r="AL30" s="40">
        <v>1</v>
      </c>
      <c r="AM30" s="39">
        <v>1</v>
      </c>
      <c r="AN30" s="40"/>
      <c r="AO30" s="39"/>
      <c r="AP30" s="115"/>
      <c r="AQ30" s="40"/>
      <c r="AR30" s="39"/>
      <c r="AS30" s="115"/>
      <c r="AT30" s="40">
        <f>SUM(AC30:AS30)</f>
        <v>26</v>
      </c>
      <c r="AU30" s="116">
        <v>26</v>
      </c>
      <c r="AV30" s="40"/>
      <c r="AW30" s="115"/>
      <c r="AX30" s="117"/>
      <c r="AY30" s="40"/>
      <c r="AZ30" s="116"/>
      <c r="BA30" s="40">
        <f>AA30+AT30+AY30</f>
        <v>58</v>
      </c>
      <c r="BB30" s="116">
        <v>58</v>
      </c>
    </row>
    <row r="31" spans="1:54" ht="15">
      <c r="A31" s="473"/>
      <c r="B31" s="462" t="s">
        <v>104</v>
      </c>
      <c r="C31" s="463"/>
      <c r="D31" s="11"/>
      <c r="E31" s="12"/>
      <c r="F31" s="12"/>
      <c r="G31" s="12"/>
      <c r="H31" s="12"/>
      <c r="I31" s="27"/>
      <c r="J31" s="42">
        <v>2</v>
      </c>
      <c r="K31" s="12">
        <v>2</v>
      </c>
      <c r="L31" s="12">
        <v>2</v>
      </c>
      <c r="M31" s="12">
        <v>2</v>
      </c>
      <c r="N31" s="12">
        <v>2</v>
      </c>
      <c r="O31" s="27">
        <v>2</v>
      </c>
      <c r="P31" s="11">
        <v>1</v>
      </c>
      <c r="Q31" s="12">
        <v>1</v>
      </c>
      <c r="R31" s="12">
        <v>1</v>
      </c>
      <c r="S31" s="12">
        <v>1</v>
      </c>
      <c r="T31" s="12">
        <v>1</v>
      </c>
      <c r="U31" s="11">
        <v>1</v>
      </c>
      <c r="V31" s="12">
        <v>1</v>
      </c>
      <c r="W31" s="12">
        <v>1</v>
      </c>
      <c r="X31" s="12">
        <v>1</v>
      </c>
      <c r="Y31" s="12">
        <v>1</v>
      </c>
      <c r="Z31" s="27"/>
      <c r="AA31" s="42">
        <f>SUM(D31:Z31)</f>
        <v>22</v>
      </c>
      <c r="AB31" s="95">
        <v>22</v>
      </c>
      <c r="AC31" s="11"/>
      <c r="AD31" s="12"/>
      <c r="AE31" s="12"/>
      <c r="AF31" s="12"/>
      <c r="AG31" s="27"/>
      <c r="AH31" s="11"/>
      <c r="AI31" s="12"/>
      <c r="AJ31" s="12"/>
      <c r="AK31" s="27"/>
      <c r="AL31" s="11"/>
      <c r="AM31" s="12"/>
      <c r="AN31" s="11"/>
      <c r="AO31" s="12"/>
      <c r="AP31" s="27"/>
      <c r="AQ31" s="11"/>
      <c r="AR31" s="12"/>
      <c r="AS31" s="27"/>
      <c r="AT31" s="40"/>
      <c r="AU31" s="95"/>
      <c r="AV31" s="11"/>
      <c r="AW31" s="27"/>
      <c r="AX31" s="79"/>
      <c r="AY31" s="11"/>
      <c r="AZ31" s="95"/>
      <c r="BA31" s="11">
        <f>AA31+AT31+AY31</f>
        <v>22</v>
      </c>
      <c r="BB31" s="95">
        <f>AB31+AU31+AZ31</f>
        <v>22</v>
      </c>
    </row>
    <row r="32" spans="1:54" ht="15">
      <c r="A32" s="473"/>
      <c r="B32" s="462" t="s">
        <v>39</v>
      </c>
      <c r="C32" s="463"/>
      <c r="D32" s="11"/>
      <c r="E32" s="12"/>
      <c r="F32" s="12"/>
      <c r="G32" s="12"/>
      <c r="H32" s="12"/>
      <c r="I32" s="27"/>
      <c r="J32" s="42"/>
      <c r="K32" s="12"/>
      <c r="L32" s="12"/>
      <c r="M32" s="12"/>
      <c r="N32" s="12"/>
      <c r="O32" s="27"/>
      <c r="P32" s="11"/>
      <c r="Q32" s="12"/>
      <c r="R32" s="12"/>
      <c r="S32" s="12"/>
      <c r="T32" s="12"/>
      <c r="U32" s="11"/>
      <c r="V32" s="12"/>
      <c r="W32" s="12"/>
      <c r="X32" s="12"/>
      <c r="Y32" s="12"/>
      <c r="Z32" s="27"/>
      <c r="AA32" s="42"/>
      <c r="AB32" s="95"/>
      <c r="AC32" s="11">
        <v>1</v>
      </c>
      <c r="AD32" s="12">
        <v>1</v>
      </c>
      <c r="AE32" s="12">
        <v>1</v>
      </c>
      <c r="AF32" s="12">
        <v>1</v>
      </c>
      <c r="AG32" s="27"/>
      <c r="AH32" s="11">
        <v>1</v>
      </c>
      <c r="AI32" s="12">
        <v>1</v>
      </c>
      <c r="AJ32" s="12">
        <v>1</v>
      </c>
      <c r="AK32" s="27">
        <v>1</v>
      </c>
      <c r="AL32" s="11"/>
      <c r="AM32" s="12"/>
      <c r="AN32" s="11"/>
      <c r="AO32" s="12"/>
      <c r="AP32" s="27"/>
      <c r="AQ32" s="11"/>
      <c r="AR32" s="12"/>
      <c r="AS32" s="27"/>
      <c r="AT32" s="11">
        <f>SUM(AC32:AS32)</f>
        <v>8</v>
      </c>
      <c r="AU32" s="95">
        <v>8</v>
      </c>
      <c r="AV32" s="11"/>
      <c r="AW32" s="27"/>
      <c r="AX32" s="79"/>
      <c r="AY32" s="11"/>
      <c r="AZ32" s="95"/>
      <c r="BA32" s="11">
        <f aca="true" t="shared" si="7" ref="BA32:BA38">AA32+AT32+AY32</f>
        <v>8</v>
      </c>
      <c r="BB32" s="95">
        <f aca="true" t="shared" si="8" ref="BB32:BB38">AB32+AU32+AZ32</f>
        <v>8</v>
      </c>
    </row>
    <row r="33" spans="1:54" ht="15">
      <c r="A33" s="473"/>
      <c r="B33" s="462" t="s">
        <v>125</v>
      </c>
      <c r="C33" s="463"/>
      <c r="D33" s="11"/>
      <c r="E33" s="12"/>
      <c r="F33" s="12"/>
      <c r="G33" s="12"/>
      <c r="H33" s="12"/>
      <c r="I33" s="27"/>
      <c r="J33" s="42">
        <v>1</v>
      </c>
      <c r="K33" s="12">
        <v>1</v>
      </c>
      <c r="L33" s="12">
        <v>1</v>
      </c>
      <c r="M33" s="12">
        <v>1</v>
      </c>
      <c r="N33" s="12">
        <v>1</v>
      </c>
      <c r="O33" s="27">
        <v>1</v>
      </c>
      <c r="P33" s="11">
        <v>1</v>
      </c>
      <c r="Q33" s="12">
        <v>1</v>
      </c>
      <c r="R33" s="12">
        <v>1</v>
      </c>
      <c r="S33" s="12">
        <v>1</v>
      </c>
      <c r="T33" s="12">
        <v>1</v>
      </c>
      <c r="U33" s="11">
        <v>1</v>
      </c>
      <c r="V33" s="12">
        <v>1</v>
      </c>
      <c r="W33" s="12">
        <v>1</v>
      </c>
      <c r="X33" s="12">
        <v>1</v>
      </c>
      <c r="Y33" s="12">
        <v>1</v>
      </c>
      <c r="Z33" s="27"/>
      <c r="AA33" s="42">
        <f>SUM(D33:Z33)</f>
        <v>16</v>
      </c>
      <c r="AB33" s="95">
        <v>32</v>
      </c>
      <c r="AC33" s="11">
        <v>1</v>
      </c>
      <c r="AD33" s="12">
        <v>1</v>
      </c>
      <c r="AE33" s="12">
        <v>1</v>
      </c>
      <c r="AF33" s="12">
        <v>1</v>
      </c>
      <c r="AG33" s="27"/>
      <c r="AH33" s="11">
        <v>1</v>
      </c>
      <c r="AI33" s="12">
        <v>1</v>
      </c>
      <c r="AJ33" s="12">
        <v>1</v>
      </c>
      <c r="AK33" s="27">
        <v>1</v>
      </c>
      <c r="AL33" s="11">
        <v>1</v>
      </c>
      <c r="AM33" s="12">
        <v>1</v>
      </c>
      <c r="AN33" s="11"/>
      <c r="AO33" s="12"/>
      <c r="AP33" s="27"/>
      <c r="AQ33" s="11"/>
      <c r="AR33" s="12"/>
      <c r="AS33" s="27"/>
      <c r="AT33" s="11">
        <f>SUM(AC33:AS33)</f>
        <v>10</v>
      </c>
      <c r="AU33" s="95">
        <v>18</v>
      </c>
      <c r="AV33" s="11"/>
      <c r="AW33" s="27"/>
      <c r="AX33" s="79"/>
      <c r="AY33" s="11"/>
      <c r="AZ33" s="95"/>
      <c r="BA33" s="11">
        <f t="shared" si="7"/>
        <v>26</v>
      </c>
      <c r="BB33" s="95">
        <f t="shared" si="8"/>
        <v>50</v>
      </c>
    </row>
    <row r="34" spans="1:54" ht="15">
      <c r="A34" s="473"/>
      <c r="B34" s="462" t="s">
        <v>35</v>
      </c>
      <c r="C34" s="463"/>
      <c r="D34" s="11"/>
      <c r="E34" s="12"/>
      <c r="F34" s="12"/>
      <c r="G34" s="12"/>
      <c r="H34" s="12"/>
      <c r="I34" s="27"/>
      <c r="J34" s="42"/>
      <c r="K34" s="12"/>
      <c r="L34" s="12"/>
      <c r="M34" s="12"/>
      <c r="N34" s="12"/>
      <c r="O34" s="27"/>
      <c r="P34" s="11"/>
      <c r="Q34" s="12"/>
      <c r="R34" s="12"/>
      <c r="S34" s="12"/>
      <c r="T34" s="12"/>
      <c r="U34" s="11"/>
      <c r="V34" s="12"/>
      <c r="W34" s="12"/>
      <c r="X34" s="12"/>
      <c r="Y34" s="12"/>
      <c r="Z34" s="27"/>
      <c r="AA34" s="42"/>
      <c r="AB34" s="95"/>
      <c r="AC34" s="11">
        <v>1</v>
      </c>
      <c r="AD34" s="12">
        <v>1</v>
      </c>
      <c r="AE34" s="12">
        <v>1</v>
      </c>
      <c r="AF34" s="12">
        <v>1</v>
      </c>
      <c r="AG34" s="27"/>
      <c r="AH34" s="11">
        <v>1</v>
      </c>
      <c r="AI34" s="12">
        <v>1</v>
      </c>
      <c r="AJ34" s="12">
        <v>1</v>
      </c>
      <c r="AK34" s="27">
        <v>1</v>
      </c>
      <c r="AL34" s="11">
        <v>1</v>
      </c>
      <c r="AM34" s="12">
        <v>1</v>
      </c>
      <c r="AN34" s="11"/>
      <c r="AO34" s="12"/>
      <c r="AP34" s="27"/>
      <c r="AQ34" s="11">
        <v>1</v>
      </c>
      <c r="AR34" s="12">
        <v>1</v>
      </c>
      <c r="AS34" s="27"/>
      <c r="AT34" s="11">
        <f>SUM(AC34:AS34)</f>
        <v>12</v>
      </c>
      <c r="AU34" s="95">
        <v>12</v>
      </c>
      <c r="AV34" s="11"/>
      <c r="AW34" s="27"/>
      <c r="AX34" s="79"/>
      <c r="AY34" s="11"/>
      <c r="AZ34" s="95"/>
      <c r="BA34" s="11">
        <f t="shared" si="7"/>
        <v>12</v>
      </c>
      <c r="BB34" s="95">
        <f t="shared" si="8"/>
        <v>12</v>
      </c>
    </row>
    <row r="35" spans="1:54" ht="15">
      <c r="A35" s="473"/>
      <c r="B35" s="462" t="s">
        <v>40</v>
      </c>
      <c r="C35" s="463"/>
      <c r="D35" s="11"/>
      <c r="E35" s="12"/>
      <c r="F35" s="12"/>
      <c r="G35" s="12"/>
      <c r="H35" s="12"/>
      <c r="I35" s="27"/>
      <c r="J35" s="42"/>
      <c r="K35" s="12"/>
      <c r="L35" s="12"/>
      <c r="M35" s="12"/>
      <c r="N35" s="12"/>
      <c r="O35" s="27"/>
      <c r="P35" s="11"/>
      <c r="Q35" s="12"/>
      <c r="R35" s="12"/>
      <c r="S35" s="12"/>
      <c r="T35" s="12"/>
      <c r="U35" s="11"/>
      <c r="V35" s="12"/>
      <c r="W35" s="12"/>
      <c r="X35" s="12"/>
      <c r="Y35" s="12"/>
      <c r="Z35" s="27"/>
      <c r="AA35" s="42"/>
      <c r="AB35" s="95"/>
      <c r="AC35" s="11"/>
      <c r="AD35" s="12"/>
      <c r="AE35" s="12"/>
      <c r="AF35" s="12"/>
      <c r="AG35" s="27"/>
      <c r="AH35" s="11"/>
      <c r="AI35" s="12"/>
      <c r="AJ35" s="12"/>
      <c r="AK35" s="27"/>
      <c r="AL35" s="11"/>
      <c r="AM35" s="12"/>
      <c r="AN35" s="11">
        <v>0.5</v>
      </c>
      <c r="AO35" s="12">
        <v>0.5</v>
      </c>
      <c r="AP35" s="27">
        <v>0.5</v>
      </c>
      <c r="AQ35" s="11">
        <v>0.5</v>
      </c>
      <c r="AR35" s="12">
        <v>0.5</v>
      </c>
      <c r="AS35" s="27"/>
      <c r="AT35" s="11">
        <f>SUM(AC35:AS35)</f>
        <v>2.5</v>
      </c>
      <c r="AU35" s="95">
        <v>2.5</v>
      </c>
      <c r="AV35" s="11"/>
      <c r="AW35" s="27"/>
      <c r="AX35" s="79"/>
      <c r="AY35" s="11"/>
      <c r="AZ35" s="95"/>
      <c r="BA35" s="11">
        <f t="shared" si="7"/>
        <v>2.5</v>
      </c>
      <c r="BB35" s="95">
        <f t="shared" si="8"/>
        <v>2.5</v>
      </c>
    </row>
    <row r="36" spans="1:54" ht="15">
      <c r="A36" s="473"/>
      <c r="B36" s="462" t="s">
        <v>33</v>
      </c>
      <c r="C36" s="463"/>
      <c r="D36" s="11"/>
      <c r="E36" s="12"/>
      <c r="F36" s="12"/>
      <c r="G36" s="12"/>
      <c r="H36" s="12"/>
      <c r="I36" s="27"/>
      <c r="J36" s="42"/>
      <c r="K36" s="12"/>
      <c r="L36" s="12"/>
      <c r="M36" s="12"/>
      <c r="N36" s="12"/>
      <c r="O36" s="27"/>
      <c r="P36" s="11"/>
      <c r="Q36" s="12"/>
      <c r="R36" s="12"/>
      <c r="S36" s="12"/>
      <c r="T36" s="12"/>
      <c r="U36" s="11"/>
      <c r="V36" s="12"/>
      <c r="W36" s="12"/>
      <c r="X36" s="12"/>
      <c r="Y36" s="12"/>
      <c r="Z36" s="27"/>
      <c r="AA36" s="42"/>
      <c r="AB36" s="95"/>
      <c r="AC36" s="11"/>
      <c r="AD36" s="12"/>
      <c r="AE36" s="12"/>
      <c r="AF36" s="12"/>
      <c r="AG36" s="27"/>
      <c r="AH36" s="11"/>
      <c r="AI36" s="12"/>
      <c r="AJ36" s="12"/>
      <c r="AK36" s="27"/>
      <c r="AL36" s="11"/>
      <c r="AM36" s="12"/>
      <c r="AN36" s="11">
        <v>1</v>
      </c>
      <c r="AO36" s="12">
        <v>1</v>
      </c>
      <c r="AP36" s="27">
        <v>1</v>
      </c>
      <c r="AQ36" s="11">
        <v>1</v>
      </c>
      <c r="AR36" s="12">
        <v>1</v>
      </c>
      <c r="AS36" s="27"/>
      <c r="AT36" s="11">
        <f>SUM(AC36:AS36)</f>
        <v>5</v>
      </c>
      <c r="AU36" s="95">
        <v>9</v>
      </c>
      <c r="AV36" s="11"/>
      <c r="AW36" s="27"/>
      <c r="AX36" s="79"/>
      <c r="AY36" s="11"/>
      <c r="AZ36" s="95"/>
      <c r="BA36" s="11">
        <f t="shared" si="7"/>
        <v>5</v>
      </c>
      <c r="BB36" s="95">
        <f t="shared" si="8"/>
        <v>9</v>
      </c>
    </row>
    <row r="37" spans="1:54" ht="15">
      <c r="A37" s="473"/>
      <c r="B37" s="462" t="s">
        <v>82</v>
      </c>
      <c r="C37" s="463"/>
      <c r="D37" s="11"/>
      <c r="E37" s="12"/>
      <c r="F37" s="12"/>
      <c r="G37" s="12"/>
      <c r="H37" s="12"/>
      <c r="I37" s="27"/>
      <c r="J37" s="42"/>
      <c r="K37" s="12"/>
      <c r="L37" s="12"/>
      <c r="M37" s="12"/>
      <c r="N37" s="12"/>
      <c r="O37" s="27"/>
      <c r="P37" s="11"/>
      <c r="Q37" s="12"/>
      <c r="R37" s="12"/>
      <c r="S37" s="12"/>
      <c r="T37" s="12"/>
      <c r="U37" s="11"/>
      <c r="V37" s="12"/>
      <c r="W37" s="12"/>
      <c r="X37" s="12"/>
      <c r="Y37" s="12"/>
      <c r="Z37" s="27"/>
      <c r="AA37" s="42"/>
      <c r="AB37" s="95"/>
      <c r="AC37" s="11"/>
      <c r="AD37" s="12"/>
      <c r="AE37" s="12"/>
      <c r="AF37" s="12"/>
      <c r="AG37" s="27"/>
      <c r="AH37" s="11"/>
      <c r="AI37" s="12"/>
      <c r="AJ37" s="12"/>
      <c r="AK37" s="27"/>
      <c r="AL37" s="11"/>
      <c r="AM37" s="12"/>
      <c r="AN37" s="11"/>
      <c r="AO37" s="12"/>
      <c r="AP37" s="27"/>
      <c r="AQ37" s="11"/>
      <c r="AR37" s="12"/>
      <c r="AS37" s="27"/>
      <c r="AT37" s="11"/>
      <c r="AU37" s="95"/>
      <c r="AV37" s="11">
        <v>1</v>
      </c>
      <c r="AW37" s="27"/>
      <c r="AX37" s="79"/>
      <c r="AY37" s="11">
        <f>SUM(AV37:AX37)</f>
        <v>1</v>
      </c>
      <c r="AZ37" s="95">
        <v>1</v>
      </c>
      <c r="BA37" s="11">
        <f t="shared" si="7"/>
        <v>1</v>
      </c>
      <c r="BB37" s="95">
        <f t="shared" si="8"/>
        <v>1</v>
      </c>
    </row>
    <row r="38" spans="1:54" ht="15.75" thickBot="1">
      <c r="A38" s="473"/>
      <c r="B38" s="470" t="s">
        <v>83</v>
      </c>
      <c r="C38" s="471"/>
      <c r="D38" s="4"/>
      <c r="E38" s="15"/>
      <c r="F38" s="15"/>
      <c r="G38" s="15"/>
      <c r="H38" s="15"/>
      <c r="I38" s="29"/>
      <c r="J38" s="96"/>
      <c r="K38" s="15"/>
      <c r="L38" s="15"/>
      <c r="M38" s="15"/>
      <c r="N38" s="15"/>
      <c r="O38" s="29"/>
      <c r="P38" s="4"/>
      <c r="Q38" s="15"/>
      <c r="R38" s="15"/>
      <c r="S38" s="15"/>
      <c r="T38" s="15"/>
      <c r="U38" s="4"/>
      <c r="V38" s="15"/>
      <c r="W38" s="15"/>
      <c r="X38" s="15"/>
      <c r="Y38" s="15"/>
      <c r="Z38" s="29"/>
      <c r="AA38" s="96"/>
      <c r="AB38" s="97"/>
      <c r="AC38" s="4"/>
      <c r="AD38" s="15"/>
      <c r="AE38" s="15"/>
      <c r="AF38" s="15"/>
      <c r="AG38" s="29"/>
      <c r="AH38" s="4"/>
      <c r="AI38" s="15"/>
      <c r="AJ38" s="15"/>
      <c r="AK38" s="29"/>
      <c r="AL38" s="4"/>
      <c r="AM38" s="15"/>
      <c r="AN38" s="4"/>
      <c r="AO38" s="15"/>
      <c r="AP38" s="29"/>
      <c r="AQ38" s="4"/>
      <c r="AR38" s="15"/>
      <c r="AS38" s="29"/>
      <c r="AT38" s="4"/>
      <c r="AU38" s="97"/>
      <c r="AV38" s="4"/>
      <c r="AW38" s="29"/>
      <c r="AX38" s="80">
        <v>1</v>
      </c>
      <c r="AY38" s="4">
        <f>SUM(AV38:AX38)</f>
        <v>1</v>
      </c>
      <c r="AZ38" s="97">
        <v>1</v>
      </c>
      <c r="BA38" s="11">
        <f t="shared" si="7"/>
        <v>1</v>
      </c>
      <c r="BB38" s="95">
        <f t="shared" si="8"/>
        <v>1</v>
      </c>
    </row>
    <row r="39" spans="1:64" ht="1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>
        <f>SUM(AA30:AA38)</f>
        <v>70</v>
      </c>
      <c r="AB39" s="261">
        <f>SUM(AB30:AB38)</f>
        <v>86</v>
      </c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>
        <f>SUM(AT30:AT38)</f>
        <v>63.5</v>
      </c>
      <c r="AU39" s="261">
        <f>SUM(AU30:AU38)</f>
        <v>75.5</v>
      </c>
      <c r="AV39" s="261"/>
      <c r="AW39" s="261"/>
      <c r="AX39" s="261"/>
      <c r="AY39" s="261"/>
      <c r="AZ39" s="261"/>
      <c r="BA39" s="262">
        <f>SUM(BA30:BA38)</f>
        <v>135.5</v>
      </c>
      <c r="BB39" s="263">
        <f>SUM(BB30:BB38)</f>
        <v>163.5</v>
      </c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</row>
  </sheetData>
  <sheetProtection/>
  <mergeCells count="38">
    <mergeCell ref="AV3:AW3"/>
    <mergeCell ref="A1:BB1"/>
    <mergeCell ref="B38:C38"/>
    <mergeCell ref="A30:A38"/>
    <mergeCell ref="B32:C32"/>
    <mergeCell ref="B33:C33"/>
    <mergeCell ref="B34:C34"/>
    <mergeCell ref="B35:C35"/>
    <mergeCell ref="B36:C36"/>
    <mergeCell ref="B37:C37"/>
    <mergeCell ref="B31:C31"/>
    <mergeCell ref="B23:B24"/>
    <mergeCell ref="B25:B26"/>
    <mergeCell ref="A5:A28"/>
    <mergeCell ref="A29:C29"/>
    <mergeCell ref="B30:C30"/>
    <mergeCell ref="AT3:AU3"/>
    <mergeCell ref="AY3:AZ3"/>
    <mergeCell ref="BA3:BB3"/>
    <mergeCell ref="A3:A4"/>
    <mergeCell ref="B28:C28"/>
    <mergeCell ref="B5:B7"/>
    <mergeCell ref="B8:B10"/>
    <mergeCell ref="B12:B14"/>
    <mergeCell ref="B15:B19"/>
    <mergeCell ref="B20:B22"/>
    <mergeCell ref="AL3:AM3"/>
    <mergeCell ref="AN3:AP3"/>
    <mergeCell ref="AQ3:AS3"/>
    <mergeCell ref="J3:O3"/>
    <mergeCell ref="U3:Z3"/>
    <mergeCell ref="AA3:AB3"/>
    <mergeCell ref="B3:B4"/>
    <mergeCell ref="C3:C4"/>
    <mergeCell ref="P3:T3"/>
    <mergeCell ref="D3:I3"/>
    <mergeCell ref="AC3:AG3"/>
    <mergeCell ref="AH3:AK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B63"/>
  <sheetViews>
    <sheetView zoomScale="110" zoomScaleNormal="110" zoomScalePageLayoutView="0" workbookViewId="0" topLeftCell="A1">
      <selection activeCell="AX63" sqref="AX63"/>
    </sheetView>
  </sheetViews>
  <sheetFormatPr defaultColWidth="9.140625" defaultRowHeight="15"/>
  <cols>
    <col min="1" max="1" width="5.8515625" style="0" customWidth="1"/>
    <col min="2" max="2" width="15.00390625" style="0" customWidth="1"/>
    <col min="3" max="3" width="39.8515625" style="0" customWidth="1"/>
    <col min="4" max="8" width="3.00390625" style="0" bestFit="1" customWidth="1"/>
    <col min="9" max="9" width="3.00390625" style="0" customWidth="1"/>
    <col min="10" max="20" width="3.00390625" style="0" bestFit="1" customWidth="1"/>
    <col min="21" max="25" width="4.00390625" style="0" bestFit="1" customWidth="1"/>
    <col min="26" max="26" width="3.00390625" style="0" bestFit="1" customWidth="1"/>
    <col min="27" max="28" width="5.00390625" style="0" bestFit="1" customWidth="1"/>
    <col min="29" max="29" width="2.8515625" style="0" customWidth="1"/>
    <col min="30" max="37" width="3.00390625" style="0" bestFit="1" customWidth="1"/>
    <col min="38" max="38" width="4.140625" style="0" customWidth="1"/>
    <col min="39" max="39" width="4.7109375" style="0" customWidth="1"/>
    <col min="40" max="40" width="4.00390625" style="0" bestFit="1" customWidth="1"/>
    <col min="41" max="44" width="5.00390625" style="0" bestFit="1" customWidth="1"/>
    <col min="45" max="45" width="3.421875" style="0" customWidth="1"/>
    <col min="46" max="47" width="4.00390625" style="0" bestFit="1" customWidth="1"/>
    <col min="48" max="52" width="4.28125" style="0" customWidth="1"/>
    <col min="53" max="54" width="5.00390625" style="0" bestFit="1" customWidth="1"/>
  </cols>
  <sheetData>
    <row r="1" ht="15.75" thickBot="1"/>
    <row r="2" spans="1:54" ht="15.75" thickBot="1">
      <c r="A2" s="496"/>
      <c r="B2" s="140"/>
      <c r="C2" s="490" t="s">
        <v>1</v>
      </c>
      <c r="D2" s="447" t="s">
        <v>107</v>
      </c>
      <c r="E2" s="448"/>
      <c r="F2" s="448"/>
      <c r="G2" s="448"/>
      <c r="H2" s="448"/>
      <c r="I2" s="449"/>
      <c r="J2" s="492" t="s">
        <v>108</v>
      </c>
      <c r="K2" s="441"/>
      <c r="L2" s="441"/>
      <c r="M2" s="441"/>
      <c r="N2" s="441"/>
      <c r="O2" s="445"/>
      <c r="P2" s="440" t="s">
        <v>109</v>
      </c>
      <c r="Q2" s="441"/>
      <c r="R2" s="441"/>
      <c r="S2" s="441"/>
      <c r="T2" s="441"/>
      <c r="U2" s="440" t="s">
        <v>110</v>
      </c>
      <c r="V2" s="441"/>
      <c r="W2" s="441"/>
      <c r="X2" s="441"/>
      <c r="Y2" s="441"/>
      <c r="Z2" s="445"/>
      <c r="AA2" s="450" t="s">
        <v>121</v>
      </c>
      <c r="AB2" s="451"/>
      <c r="AC2" s="440" t="s">
        <v>9</v>
      </c>
      <c r="AD2" s="441"/>
      <c r="AE2" s="441"/>
      <c r="AF2" s="441"/>
      <c r="AG2" s="445"/>
      <c r="AH2" s="440" t="s">
        <v>10</v>
      </c>
      <c r="AI2" s="441"/>
      <c r="AJ2" s="441"/>
      <c r="AK2" s="445"/>
      <c r="AL2" s="426" t="s">
        <v>11</v>
      </c>
      <c r="AM2" s="427"/>
      <c r="AN2" s="440" t="s">
        <v>12</v>
      </c>
      <c r="AO2" s="441"/>
      <c r="AP2" s="445"/>
      <c r="AQ2" s="447" t="s">
        <v>13</v>
      </c>
      <c r="AR2" s="448"/>
      <c r="AS2" s="449"/>
      <c r="AT2" s="450" t="s">
        <v>122</v>
      </c>
      <c r="AU2" s="451"/>
      <c r="AV2" s="447">
        <v>10</v>
      </c>
      <c r="AW2" s="449"/>
      <c r="AX2" s="83">
        <v>11</v>
      </c>
      <c r="AY2" s="450" t="s">
        <v>123</v>
      </c>
      <c r="AZ2" s="451"/>
      <c r="BA2" s="450" t="s">
        <v>124</v>
      </c>
      <c r="BB2" s="451"/>
    </row>
    <row r="3" spans="1:54" ht="100.5" customHeight="1" thickBot="1">
      <c r="A3" s="497"/>
      <c r="B3" s="141"/>
      <c r="C3" s="491"/>
      <c r="D3" s="74" t="s">
        <v>2</v>
      </c>
      <c r="E3" s="76" t="s">
        <v>3</v>
      </c>
      <c r="F3" s="76" t="s">
        <v>4</v>
      </c>
      <c r="G3" s="76" t="s">
        <v>5</v>
      </c>
      <c r="H3" s="249" t="s">
        <v>102</v>
      </c>
      <c r="I3" s="118" t="s">
        <v>8</v>
      </c>
      <c r="J3" s="252" t="s">
        <v>2</v>
      </c>
      <c r="K3" s="76" t="s">
        <v>3</v>
      </c>
      <c r="L3" s="76" t="s">
        <v>4</v>
      </c>
      <c r="M3" s="76" t="s">
        <v>5</v>
      </c>
      <c r="N3" s="76" t="s">
        <v>102</v>
      </c>
      <c r="O3" s="75" t="s">
        <v>103</v>
      </c>
      <c r="P3" s="74" t="s">
        <v>2</v>
      </c>
      <c r="Q3" s="76" t="s">
        <v>3</v>
      </c>
      <c r="R3" s="76" t="s">
        <v>4</v>
      </c>
      <c r="S3" s="76" t="s">
        <v>5</v>
      </c>
      <c r="T3" s="76" t="s">
        <v>102</v>
      </c>
      <c r="U3" s="74" t="s">
        <v>2</v>
      </c>
      <c r="V3" s="76" t="s">
        <v>3</v>
      </c>
      <c r="W3" s="76" t="s">
        <v>4</v>
      </c>
      <c r="X3" s="76" t="s">
        <v>5</v>
      </c>
      <c r="Y3" s="76" t="s">
        <v>102</v>
      </c>
      <c r="Z3" s="118" t="s">
        <v>8</v>
      </c>
      <c r="AA3" s="77" t="s">
        <v>6</v>
      </c>
      <c r="AB3" s="119" t="s">
        <v>112</v>
      </c>
      <c r="AC3" s="74" t="s">
        <v>2</v>
      </c>
      <c r="AD3" s="76" t="s">
        <v>3</v>
      </c>
      <c r="AE3" s="76" t="s">
        <v>4</v>
      </c>
      <c r="AF3" s="76" t="s">
        <v>5</v>
      </c>
      <c r="AG3" s="118" t="s">
        <v>8</v>
      </c>
      <c r="AH3" s="74" t="s">
        <v>2</v>
      </c>
      <c r="AI3" s="76" t="s">
        <v>3</v>
      </c>
      <c r="AJ3" s="76" t="s">
        <v>4</v>
      </c>
      <c r="AK3" s="75" t="s">
        <v>5</v>
      </c>
      <c r="AL3" s="74" t="s">
        <v>2</v>
      </c>
      <c r="AM3" s="57" t="s">
        <v>3</v>
      </c>
      <c r="AN3" s="74" t="s">
        <v>2</v>
      </c>
      <c r="AO3" s="76" t="s">
        <v>3</v>
      </c>
      <c r="AP3" s="75" t="s">
        <v>4</v>
      </c>
      <c r="AQ3" s="74" t="s">
        <v>2</v>
      </c>
      <c r="AR3" s="76" t="s">
        <v>3</v>
      </c>
      <c r="AS3" s="118" t="s">
        <v>8</v>
      </c>
      <c r="AT3" s="77" t="s">
        <v>6</v>
      </c>
      <c r="AU3" s="119" t="s">
        <v>112</v>
      </c>
      <c r="AV3" s="74" t="s">
        <v>2</v>
      </c>
      <c r="AW3" s="118" t="s">
        <v>8</v>
      </c>
      <c r="AX3" s="83" t="s">
        <v>2</v>
      </c>
      <c r="AY3" s="77" t="s">
        <v>6</v>
      </c>
      <c r="AZ3" s="119" t="s">
        <v>112</v>
      </c>
      <c r="BA3" s="77" t="s">
        <v>6</v>
      </c>
      <c r="BB3" s="120" t="s">
        <v>112</v>
      </c>
    </row>
    <row r="4" spans="1:54" ht="15.75" thickBot="1">
      <c r="A4" s="498" t="s">
        <v>128</v>
      </c>
      <c r="B4" s="426" t="s">
        <v>81</v>
      </c>
      <c r="C4" s="428"/>
      <c r="D4" s="20"/>
      <c r="E4" s="21"/>
      <c r="F4" s="21"/>
      <c r="G4" s="21"/>
      <c r="H4" s="121"/>
      <c r="I4" s="34"/>
      <c r="J4" s="67"/>
      <c r="K4" s="21"/>
      <c r="L4" s="21"/>
      <c r="M4" s="21"/>
      <c r="N4" s="21"/>
      <c r="O4" s="34"/>
      <c r="P4" s="20"/>
      <c r="Q4" s="21"/>
      <c r="R4" s="21"/>
      <c r="S4" s="21"/>
      <c r="T4" s="21"/>
      <c r="U4" s="20"/>
      <c r="V4" s="21"/>
      <c r="W4" s="21"/>
      <c r="X4" s="21"/>
      <c r="Y4" s="21"/>
      <c r="Z4" s="34"/>
      <c r="AA4" s="20"/>
      <c r="AB4" s="99"/>
      <c r="AC4" s="20"/>
      <c r="AD4" s="21"/>
      <c r="AE4" s="21"/>
      <c r="AF4" s="21"/>
      <c r="AG4" s="34"/>
      <c r="AH4" s="20"/>
      <c r="AI4" s="21"/>
      <c r="AJ4" s="21"/>
      <c r="AK4" s="34"/>
      <c r="AL4" s="67"/>
      <c r="AM4" s="21"/>
      <c r="AN4" s="20"/>
      <c r="AO4" s="21"/>
      <c r="AP4" s="121"/>
      <c r="AQ4" s="20"/>
      <c r="AR4" s="21"/>
      <c r="AS4" s="34"/>
      <c r="AT4" s="20"/>
      <c r="AU4" s="99"/>
      <c r="AV4" s="20"/>
      <c r="AW4" s="34"/>
      <c r="AX4" s="81"/>
      <c r="AY4" s="20"/>
      <c r="AZ4" s="99"/>
      <c r="BA4" s="20"/>
      <c r="BB4" s="34"/>
    </row>
    <row r="5" spans="1:54" ht="15.75" thickBot="1">
      <c r="A5" s="499"/>
      <c r="B5" s="426" t="s">
        <v>45</v>
      </c>
      <c r="C5" s="428"/>
      <c r="D5" s="20"/>
      <c r="E5" s="21"/>
      <c r="F5" s="21"/>
      <c r="G5" s="21"/>
      <c r="H5" s="121"/>
      <c r="I5" s="34"/>
      <c r="J5" s="67"/>
      <c r="K5" s="21"/>
      <c r="L5" s="21"/>
      <c r="M5" s="21"/>
      <c r="N5" s="21"/>
      <c r="O5" s="34"/>
      <c r="P5" s="20"/>
      <c r="Q5" s="21"/>
      <c r="R5" s="21"/>
      <c r="S5" s="21"/>
      <c r="T5" s="21"/>
      <c r="U5" s="20"/>
      <c r="V5" s="21"/>
      <c r="W5" s="21"/>
      <c r="X5" s="21"/>
      <c r="Y5" s="21"/>
      <c r="Z5" s="34"/>
      <c r="AA5" s="20"/>
      <c r="AB5" s="99"/>
      <c r="AC5" s="20"/>
      <c r="AD5" s="21"/>
      <c r="AE5" s="21"/>
      <c r="AF5" s="21"/>
      <c r="AG5" s="34"/>
      <c r="AH5" s="20"/>
      <c r="AI5" s="21"/>
      <c r="AJ5" s="21"/>
      <c r="AK5" s="34"/>
      <c r="AL5" s="20"/>
      <c r="AM5" s="34"/>
      <c r="AN5" s="20"/>
      <c r="AO5" s="21"/>
      <c r="AP5" s="34"/>
      <c r="AQ5" s="20"/>
      <c r="AR5" s="21"/>
      <c r="AS5" s="34"/>
      <c r="AT5" s="20"/>
      <c r="AU5" s="99"/>
      <c r="AV5" s="20"/>
      <c r="AW5" s="34"/>
      <c r="AX5" s="81"/>
      <c r="AY5" s="20"/>
      <c r="AZ5" s="99"/>
      <c r="BA5" s="20"/>
      <c r="BB5" s="34"/>
    </row>
    <row r="6" spans="1:54" ht="15">
      <c r="A6" s="499"/>
      <c r="B6" s="480" t="s">
        <v>34</v>
      </c>
      <c r="C6" s="481"/>
      <c r="D6" s="2"/>
      <c r="E6" s="3"/>
      <c r="F6" s="3"/>
      <c r="G6" s="3"/>
      <c r="H6" s="251"/>
      <c r="I6" s="25"/>
      <c r="J6" s="42"/>
      <c r="K6" s="12"/>
      <c r="L6" s="12"/>
      <c r="M6" s="12"/>
      <c r="N6" s="12"/>
      <c r="O6" s="27"/>
      <c r="P6" s="40"/>
      <c r="Q6" s="39"/>
      <c r="R6" s="39"/>
      <c r="S6" s="39"/>
      <c r="T6" s="39"/>
      <c r="U6" s="40"/>
      <c r="V6" s="39"/>
      <c r="W6" s="39"/>
      <c r="X6" s="39"/>
      <c r="Y6" s="39"/>
      <c r="Z6" s="115"/>
      <c r="AA6" s="40"/>
      <c r="AB6" s="116"/>
      <c r="AC6" s="40"/>
      <c r="AD6" s="39"/>
      <c r="AE6" s="39"/>
      <c r="AF6" s="39"/>
      <c r="AG6" s="115"/>
      <c r="AH6" s="40"/>
      <c r="AI6" s="39"/>
      <c r="AJ6" s="39"/>
      <c r="AK6" s="115"/>
      <c r="AL6" s="40">
        <v>1</v>
      </c>
      <c r="AM6" s="39">
        <v>1</v>
      </c>
      <c r="AN6" s="40"/>
      <c r="AO6" s="39"/>
      <c r="AP6" s="115"/>
      <c r="AQ6" s="40"/>
      <c r="AR6" s="39"/>
      <c r="AS6" s="115"/>
      <c r="AT6" s="40">
        <f>SUM(AC6:AS6)</f>
        <v>2</v>
      </c>
      <c r="AU6" s="116">
        <v>2</v>
      </c>
      <c r="AV6" s="40"/>
      <c r="AW6" s="115"/>
      <c r="AX6" s="117"/>
      <c r="AY6" s="40"/>
      <c r="AZ6" s="137"/>
      <c r="BA6" s="40">
        <f>AA6+AT6+AY6</f>
        <v>2</v>
      </c>
      <c r="BB6" s="115">
        <f>AB6+AU6+AZ6</f>
        <v>2</v>
      </c>
    </row>
    <row r="7" spans="1:54" ht="15.75" thickBot="1">
      <c r="A7" s="499"/>
      <c r="B7" s="485" t="s">
        <v>159</v>
      </c>
      <c r="C7" s="486"/>
      <c r="D7" s="4"/>
      <c r="E7" s="15"/>
      <c r="F7" s="15"/>
      <c r="G7" s="15"/>
      <c r="H7" s="250"/>
      <c r="I7" s="29"/>
      <c r="J7" s="96"/>
      <c r="K7" s="15"/>
      <c r="L7" s="15"/>
      <c r="M7" s="15"/>
      <c r="N7" s="15"/>
      <c r="O7" s="29"/>
      <c r="P7" s="4"/>
      <c r="Q7" s="15"/>
      <c r="R7" s="15"/>
      <c r="S7" s="15"/>
      <c r="T7" s="15"/>
      <c r="U7" s="4"/>
      <c r="V7" s="15"/>
      <c r="W7" s="15"/>
      <c r="X7" s="15"/>
      <c r="Y7" s="15"/>
      <c r="Z7" s="29"/>
      <c r="AA7" s="4"/>
      <c r="AB7" s="97"/>
      <c r="AC7" s="4"/>
      <c r="AD7" s="15"/>
      <c r="AE7" s="15"/>
      <c r="AF7" s="15"/>
      <c r="AG7" s="29"/>
      <c r="AH7" s="4"/>
      <c r="AI7" s="15"/>
      <c r="AJ7" s="15"/>
      <c r="AK7" s="29"/>
      <c r="AL7" s="4"/>
      <c r="AM7" s="15"/>
      <c r="AN7" s="4"/>
      <c r="AO7" s="15"/>
      <c r="AP7" s="29"/>
      <c r="AQ7" s="4">
        <v>1</v>
      </c>
      <c r="AR7" s="15">
        <v>1</v>
      </c>
      <c r="AS7" s="29"/>
      <c r="AT7" s="4">
        <f>SUM(AC7:AS7)</f>
        <v>2</v>
      </c>
      <c r="AU7" s="97">
        <v>2</v>
      </c>
      <c r="AV7" s="4"/>
      <c r="AW7" s="29"/>
      <c r="AX7" s="80"/>
      <c r="AY7" s="4"/>
      <c r="AZ7" s="104"/>
      <c r="BA7" s="4">
        <f>AA7+AT7+AY7</f>
        <v>2</v>
      </c>
      <c r="BB7" s="29">
        <f>AB7+AU7+AZ7</f>
        <v>2</v>
      </c>
    </row>
    <row r="8" spans="1:54" ht="15.75" customHeight="1">
      <c r="A8" s="499"/>
      <c r="B8" s="478" t="s">
        <v>47</v>
      </c>
      <c r="C8" s="479"/>
      <c r="D8" s="2"/>
      <c r="E8" s="3"/>
      <c r="F8" s="3"/>
      <c r="G8" s="3"/>
      <c r="H8" s="251"/>
      <c r="I8" s="25"/>
      <c r="J8" s="38"/>
      <c r="K8" s="39"/>
      <c r="L8" s="39"/>
      <c r="M8" s="39"/>
      <c r="N8" s="39"/>
      <c r="O8" s="115"/>
      <c r="P8" s="40"/>
      <c r="Q8" s="39"/>
      <c r="R8" s="39"/>
      <c r="S8" s="39"/>
      <c r="T8" s="39"/>
      <c r="U8" s="40"/>
      <c r="V8" s="39"/>
      <c r="W8" s="39"/>
      <c r="X8" s="39"/>
      <c r="Y8" s="39"/>
      <c r="Z8" s="115"/>
      <c r="AA8" s="40"/>
      <c r="AB8" s="116"/>
      <c r="AC8" s="40"/>
      <c r="AD8" s="39"/>
      <c r="AE8" s="39"/>
      <c r="AF8" s="39"/>
      <c r="AG8" s="115"/>
      <c r="AH8" s="40"/>
      <c r="AI8" s="39"/>
      <c r="AJ8" s="39"/>
      <c r="AK8" s="115"/>
      <c r="AL8" s="40"/>
      <c r="AM8" s="39"/>
      <c r="AN8" s="40"/>
      <c r="AO8" s="39"/>
      <c r="AP8" s="115"/>
      <c r="AQ8" s="40"/>
      <c r="AR8" s="39"/>
      <c r="AS8" s="115"/>
      <c r="AT8" s="40"/>
      <c r="AU8" s="116"/>
      <c r="AV8" s="40"/>
      <c r="AW8" s="115"/>
      <c r="AX8" s="117"/>
      <c r="AY8" s="40"/>
      <c r="AZ8" s="116"/>
      <c r="BA8" s="40"/>
      <c r="BB8" s="115"/>
    </row>
    <row r="9" spans="1:54" ht="15">
      <c r="A9" s="499"/>
      <c r="B9" s="480" t="s">
        <v>116</v>
      </c>
      <c r="C9" s="481"/>
      <c r="D9" s="11"/>
      <c r="E9" s="12"/>
      <c r="F9" s="12"/>
      <c r="G9" s="12"/>
      <c r="H9" s="37"/>
      <c r="I9" s="27"/>
      <c r="J9" s="42"/>
      <c r="K9" s="12"/>
      <c r="L9" s="12"/>
      <c r="M9" s="12"/>
      <c r="N9" s="12"/>
      <c r="O9" s="27"/>
      <c r="P9" s="11"/>
      <c r="Q9" s="12"/>
      <c r="R9" s="12"/>
      <c r="S9" s="12">
        <v>1</v>
      </c>
      <c r="T9" s="12">
        <v>1</v>
      </c>
      <c r="U9" s="11">
        <v>0.5</v>
      </c>
      <c r="V9" s="12">
        <v>0.5</v>
      </c>
      <c r="W9" s="12">
        <v>0.5</v>
      </c>
      <c r="X9" s="12">
        <v>0.5</v>
      </c>
      <c r="Y9" s="12">
        <v>0.5</v>
      </c>
      <c r="Z9" s="27"/>
      <c r="AA9" s="11">
        <f>SUM(D9:Z9)</f>
        <v>4.5</v>
      </c>
      <c r="AB9" s="95">
        <v>4.5</v>
      </c>
      <c r="AC9" s="11"/>
      <c r="AD9" s="12"/>
      <c r="AE9" s="12"/>
      <c r="AF9" s="12"/>
      <c r="AG9" s="27"/>
      <c r="AH9" s="11"/>
      <c r="AI9" s="12"/>
      <c r="AJ9" s="12"/>
      <c r="AK9" s="27"/>
      <c r="AL9" s="11"/>
      <c r="AM9" s="12"/>
      <c r="AN9" s="11"/>
      <c r="AO9" s="12"/>
      <c r="AP9" s="27"/>
      <c r="AQ9" s="11"/>
      <c r="AR9" s="12"/>
      <c r="AS9" s="27"/>
      <c r="AT9" s="11"/>
      <c r="AU9" s="95"/>
      <c r="AV9" s="11"/>
      <c r="AW9" s="27"/>
      <c r="AX9" s="79"/>
      <c r="AY9" s="11"/>
      <c r="AZ9" s="95"/>
      <c r="BA9" s="40">
        <f aca="true" t="shared" si="0" ref="BA9:BA50">AA9+AT9+AY9</f>
        <v>4.5</v>
      </c>
      <c r="BB9" s="115">
        <f aca="true" t="shared" si="1" ref="BB9:BB50">AB9+AU9+AZ9</f>
        <v>4.5</v>
      </c>
    </row>
    <row r="10" spans="1:54" ht="15">
      <c r="A10" s="499"/>
      <c r="B10" s="480" t="s">
        <v>118</v>
      </c>
      <c r="C10" s="481"/>
      <c r="D10" s="11"/>
      <c r="E10" s="12"/>
      <c r="F10" s="12"/>
      <c r="G10" s="12"/>
      <c r="H10" s="37"/>
      <c r="I10" s="27"/>
      <c r="J10" s="42"/>
      <c r="K10" s="12"/>
      <c r="L10" s="12"/>
      <c r="M10" s="12"/>
      <c r="N10" s="12"/>
      <c r="O10" s="27"/>
      <c r="P10" s="11"/>
      <c r="Q10" s="12"/>
      <c r="R10" s="12"/>
      <c r="S10" s="12"/>
      <c r="T10" s="12"/>
      <c r="U10" s="11"/>
      <c r="V10" s="12"/>
      <c r="W10" s="12">
        <v>0.5</v>
      </c>
      <c r="X10" s="12"/>
      <c r="Y10" s="12"/>
      <c r="Z10" s="27"/>
      <c r="AA10" s="11">
        <f>SUM(D10:Z10)</f>
        <v>0.5</v>
      </c>
      <c r="AB10" s="95">
        <v>0.5</v>
      </c>
      <c r="AC10" s="11"/>
      <c r="AD10" s="12"/>
      <c r="AE10" s="12"/>
      <c r="AF10" s="12"/>
      <c r="AG10" s="27"/>
      <c r="AH10" s="11"/>
      <c r="AI10" s="12"/>
      <c r="AJ10" s="12"/>
      <c r="AK10" s="27"/>
      <c r="AL10" s="11"/>
      <c r="AM10" s="12"/>
      <c r="AN10" s="11"/>
      <c r="AO10" s="12"/>
      <c r="AP10" s="27"/>
      <c r="AQ10" s="11"/>
      <c r="AR10" s="12"/>
      <c r="AS10" s="27"/>
      <c r="AT10" s="11"/>
      <c r="AU10" s="95"/>
      <c r="AV10" s="11"/>
      <c r="AW10" s="27"/>
      <c r="AX10" s="79"/>
      <c r="AY10" s="11"/>
      <c r="AZ10" s="95"/>
      <c r="BA10" s="40">
        <f t="shared" si="0"/>
        <v>0.5</v>
      </c>
      <c r="BB10" s="115">
        <f t="shared" si="1"/>
        <v>0.5</v>
      </c>
    </row>
    <row r="11" spans="1:54" ht="15">
      <c r="A11" s="499"/>
      <c r="B11" s="480" t="s">
        <v>119</v>
      </c>
      <c r="C11" s="481"/>
      <c r="D11" s="11"/>
      <c r="E11" s="12"/>
      <c r="F11" s="12"/>
      <c r="G11" s="12"/>
      <c r="H11" s="37"/>
      <c r="I11" s="27"/>
      <c r="J11" s="42"/>
      <c r="K11" s="12"/>
      <c r="L11" s="12"/>
      <c r="M11" s="12"/>
      <c r="N11" s="12"/>
      <c r="O11" s="27"/>
      <c r="P11" s="11"/>
      <c r="Q11" s="12"/>
      <c r="R11" s="12"/>
      <c r="S11" s="12">
        <v>1</v>
      </c>
      <c r="T11" s="12">
        <v>1</v>
      </c>
      <c r="U11" s="11">
        <v>0.5</v>
      </c>
      <c r="V11" s="12">
        <v>0.5</v>
      </c>
      <c r="W11" s="12"/>
      <c r="X11" s="12">
        <v>0.5</v>
      </c>
      <c r="Y11" s="12">
        <v>0.5</v>
      </c>
      <c r="Z11" s="27"/>
      <c r="AA11" s="11">
        <f>SUM(D11:Z11)</f>
        <v>4</v>
      </c>
      <c r="AB11" s="95">
        <v>4</v>
      </c>
      <c r="AC11" s="11"/>
      <c r="AD11" s="12"/>
      <c r="AE11" s="12"/>
      <c r="AF11" s="12"/>
      <c r="AG11" s="27"/>
      <c r="AH11" s="11"/>
      <c r="AI11" s="12"/>
      <c r="AJ11" s="12"/>
      <c r="AK11" s="27"/>
      <c r="AL11" s="11"/>
      <c r="AM11" s="12"/>
      <c r="AN11" s="11"/>
      <c r="AO11" s="12"/>
      <c r="AP11" s="27"/>
      <c r="AQ11" s="11"/>
      <c r="AR11" s="12"/>
      <c r="AS11" s="27"/>
      <c r="AT11" s="11"/>
      <c r="AU11" s="95"/>
      <c r="AV11" s="11"/>
      <c r="AW11" s="27"/>
      <c r="AX11" s="79"/>
      <c r="AY11" s="11"/>
      <c r="AZ11" s="95"/>
      <c r="BA11" s="40">
        <f t="shared" si="0"/>
        <v>4</v>
      </c>
      <c r="BB11" s="115">
        <f t="shared" si="1"/>
        <v>4</v>
      </c>
    </row>
    <row r="12" spans="1:54" ht="14.25" customHeight="1">
      <c r="A12" s="499"/>
      <c r="B12" s="480" t="s">
        <v>48</v>
      </c>
      <c r="C12" s="481"/>
      <c r="D12" s="11"/>
      <c r="E12" s="12"/>
      <c r="F12" s="12"/>
      <c r="G12" s="12"/>
      <c r="H12" s="37"/>
      <c r="I12" s="27"/>
      <c r="J12" s="42"/>
      <c r="K12" s="12"/>
      <c r="L12" s="12"/>
      <c r="M12" s="12"/>
      <c r="N12" s="12"/>
      <c r="O12" s="27"/>
      <c r="P12" s="11"/>
      <c r="Q12" s="12"/>
      <c r="R12" s="12"/>
      <c r="S12" s="12"/>
      <c r="T12" s="12"/>
      <c r="U12" s="11"/>
      <c r="V12" s="12"/>
      <c r="W12" s="12"/>
      <c r="X12" s="12"/>
      <c r="Y12" s="12"/>
      <c r="Z12" s="27"/>
      <c r="AA12" s="11"/>
      <c r="AB12" s="95"/>
      <c r="AC12" s="11"/>
      <c r="AD12" s="12"/>
      <c r="AE12" s="12"/>
      <c r="AF12" s="12"/>
      <c r="AG12" s="27"/>
      <c r="AH12" s="11"/>
      <c r="AI12" s="12"/>
      <c r="AJ12" s="12"/>
      <c r="AK12" s="27"/>
      <c r="AL12" s="11"/>
      <c r="AM12" s="12"/>
      <c r="AN12" s="11">
        <v>1</v>
      </c>
      <c r="AO12" s="12"/>
      <c r="AP12" s="27"/>
      <c r="AQ12" s="11">
        <v>1</v>
      </c>
      <c r="AR12" s="12">
        <v>1</v>
      </c>
      <c r="AS12" s="27"/>
      <c r="AT12" s="11">
        <f aca="true" t="shared" si="2" ref="AT12:AT22">SUM(AC12:AS12)</f>
        <v>3</v>
      </c>
      <c r="AU12" s="95">
        <v>3</v>
      </c>
      <c r="AV12" s="11"/>
      <c r="AW12" s="27"/>
      <c r="AX12" s="79"/>
      <c r="AY12" s="11"/>
      <c r="AZ12" s="95"/>
      <c r="BA12" s="40">
        <f t="shared" si="0"/>
        <v>3</v>
      </c>
      <c r="BB12" s="115">
        <f t="shared" si="1"/>
        <v>3</v>
      </c>
    </row>
    <row r="13" spans="1:54" ht="15">
      <c r="A13" s="499"/>
      <c r="B13" s="480" t="s">
        <v>49</v>
      </c>
      <c r="C13" s="481"/>
      <c r="D13" s="11"/>
      <c r="E13" s="12"/>
      <c r="F13" s="12"/>
      <c r="G13" s="12"/>
      <c r="H13" s="37"/>
      <c r="I13" s="27"/>
      <c r="J13" s="42"/>
      <c r="K13" s="12"/>
      <c r="L13" s="12"/>
      <c r="M13" s="12"/>
      <c r="N13" s="12"/>
      <c r="O13" s="27"/>
      <c r="P13" s="11"/>
      <c r="Q13" s="12"/>
      <c r="R13" s="12"/>
      <c r="S13" s="12"/>
      <c r="T13" s="12"/>
      <c r="U13" s="11"/>
      <c r="V13" s="12"/>
      <c r="W13" s="12"/>
      <c r="X13" s="12"/>
      <c r="Y13" s="12"/>
      <c r="Z13" s="27"/>
      <c r="AA13" s="11"/>
      <c r="AB13" s="95"/>
      <c r="AC13" s="11">
        <v>1</v>
      </c>
      <c r="AD13" s="12"/>
      <c r="AE13" s="12">
        <v>1</v>
      </c>
      <c r="AF13" s="12"/>
      <c r="AG13" s="27"/>
      <c r="AH13" s="11">
        <v>1</v>
      </c>
      <c r="AI13" s="12"/>
      <c r="AJ13" s="12">
        <v>1</v>
      </c>
      <c r="AK13" s="27"/>
      <c r="AL13" s="11"/>
      <c r="AM13" s="12"/>
      <c r="AN13" s="11"/>
      <c r="AO13" s="12"/>
      <c r="AP13" s="27"/>
      <c r="AQ13" s="11"/>
      <c r="AR13" s="12"/>
      <c r="AS13" s="27"/>
      <c r="AT13" s="11">
        <f t="shared" si="2"/>
        <v>4</v>
      </c>
      <c r="AU13" s="95">
        <v>4</v>
      </c>
      <c r="AV13" s="11"/>
      <c r="AW13" s="27"/>
      <c r="AX13" s="79"/>
      <c r="AY13" s="11"/>
      <c r="AZ13" s="95"/>
      <c r="BA13" s="40">
        <f t="shared" si="0"/>
        <v>4</v>
      </c>
      <c r="BB13" s="115">
        <f t="shared" si="1"/>
        <v>4</v>
      </c>
    </row>
    <row r="14" spans="1:54" ht="15">
      <c r="A14" s="499"/>
      <c r="B14" s="480" t="s">
        <v>50</v>
      </c>
      <c r="C14" s="481"/>
      <c r="D14" s="11"/>
      <c r="E14" s="12"/>
      <c r="F14" s="12"/>
      <c r="G14" s="12"/>
      <c r="H14" s="37"/>
      <c r="I14" s="27"/>
      <c r="J14" s="42"/>
      <c r="K14" s="12"/>
      <c r="L14" s="12"/>
      <c r="M14" s="12"/>
      <c r="N14" s="12"/>
      <c r="O14" s="27"/>
      <c r="P14" s="11"/>
      <c r="Q14" s="12"/>
      <c r="R14" s="12"/>
      <c r="S14" s="12"/>
      <c r="T14" s="12"/>
      <c r="U14" s="11"/>
      <c r="V14" s="12"/>
      <c r="W14" s="12"/>
      <c r="X14" s="12"/>
      <c r="Y14" s="12"/>
      <c r="Z14" s="27"/>
      <c r="AA14" s="11"/>
      <c r="AB14" s="95"/>
      <c r="AC14" s="11"/>
      <c r="AD14" s="12"/>
      <c r="AE14" s="12"/>
      <c r="AF14" s="12"/>
      <c r="AG14" s="27"/>
      <c r="AH14" s="11"/>
      <c r="AI14" s="12"/>
      <c r="AJ14" s="12"/>
      <c r="AK14" s="27"/>
      <c r="AL14" s="11">
        <v>1</v>
      </c>
      <c r="AM14" s="12"/>
      <c r="AN14" s="11"/>
      <c r="AO14" s="12">
        <v>1</v>
      </c>
      <c r="AP14" s="27">
        <v>1</v>
      </c>
      <c r="AQ14" s="11"/>
      <c r="AR14" s="12"/>
      <c r="AS14" s="27"/>
      <c r="AT14" s="11">
        <f t="shared" si="2"/>
        <v>3</v>
      </c>
      <c r="AU14" s="95">
        <v>4</v>
      </c>
      <c r="AV14" s="11"/>
      <c r="AW14" s="27"/>
      <c r="AX14" s="79"/>
      <c r="AY14" s="11"/>
      <c r="AZ14" s="95"/>
      <c r="BA14" s="40">
        <f t="shared" si="0"/>
        <v>3</v>
      </c>
      <c r="BB14" s="115">
        <v>3</v>
      </c>
    </row>
    <row r="15" spans="1:54" ht="15">
      <c r="A15" s="499"/>
      <c r="B15" s="480" t="s">
        <v>51</v>
      </c>
      <c r="C15" s="481"/>
      <c r="D15" s="11"/>
      <c r="E15" s="12"/>
      <c r="F15" s="12"/>
      <c r="G15" s="12"/>
      <c r="H15" s="37"/>
      <c r="I15" s="27"/>
      <c r="J15" s="42"/>
      <c r="K15" s="12"/>
      <c r="L15" s="12"/>
      <c r="M15" s="12"/>
      <c r="N15" s="12"/>
      <c r="O15" s="27"/>
      <c r="P15" s="11"/>
      <c r="Q15" s="12"/>
      <c r="R15" s="12"/>
      <c r="S15" s="12"/>
      <c r="T15" s="12"/>
      <c r="U15" s="11"/>
      <c r="V15" s="12"/>
      <c r="W15" s="12"/>
      <c r="X15" s="12"/>
      <c r="Y15" s="12"/>
      <c r="Z15" s="27"/>
      <c r="AA15" s="11"/>
      <c r="AB15" s="95"/>
      <c r="AC15" s="11"/>
      <c r="AD15" s="12"/>
      <c r="AE15" s="12"/>
      <c r="AF15" s="12"/>
      <c r="AG15" s="27"/>
      <c r="AH15" s="11"/>
      <c r="AI15" s="12"/>
      <c r="AJ15" s="12"/>
      <c r="AK15" s="27"/>
      <c r="AL15" s="11"/>
      <c r="AM15" s="12"/>
      <c r="AN15" s="11"/>
      <c r="AO15" s="12">
        <v>0.5</v>
      </c>
      <c r="AP15" s="27">
        <v>0.5</v>
      </c>
      <c r="AQ15" s="11"/>
      <c r="AR15" s="12"/>
      <c r="AS15" s="27"/>
      <c r="AT15" s="11">
        <f t="shared" si="2"/>
        <v>1</v>
      </c>
      <c r="AU15" s="95">
        <v>1</v>
      </c>
      <c r="AV15" s="11"/>
      <c r="AW15" s="27"/>
      <c r="AX15" s="79"/>
      <c r="AY15" s="11"/>
      <c r="AZ15" s="95"/>
      <c r="BA15" s="40">
        <f t="shared" si="0"/>
        <v>1</v>
      </c>
      <c r="BB15" s="115">
        <f t="shared" si="1"/>
        <v>1</v>
      </c>
    </row>
    <row r="16" spans="1:54" ht="15">
      <c r="A16" s="499"/>
      <c r="B16" s="480" t="s">
        <v>52</v>
      </c>
      <c r="C16" s="481"/>
      <c r="D16" s="11"/>
      <c r="E16" s="12"/>
      <c r="F16" s="12"/>
      <c r="G16" s="12"/>
      <c r="H16" s="37"/>
      <c r="I16" s="27"/>
      <c r="J16" s="42"/>
      <c r="K16" s="12"/>
      <c r="L16" s="12"/>
      <c r="M16" s="12"/>
      <c r="N16" s="12"/>
      <c r="O16" s="27"/>
      <c r="P16" s="11"/>
      <c r="Q16" s="12"/>
      <c r="R16" s="12"/>
      <c r="S16" s="12"/>
      <c r="T16" s="12"/>
      <c r="U16" s="11"/>
      <c r="V16" s="12"/>
      <c r="W16" s="12"/>
      <c r="X16" s="12"/>
      <c r="Y16" s="12"/>
      <c r="Z16" s="27"/>
      <c r="AA16" s="11"/>
      <c r="AB16" s="95"/>
      <c r="AC16" s="11"/>
      <c r="AD16" s="12"/>
      <c r="AE16" s="12"/>
      <c r="AF16" s="12"/>
      <c r="AG16" s="27"/>
      <c r="AH16" s="11"/>
      <c r="AI16" s="12"/>
      <c r="AJ16" s="12"/>
      <c r="AK16" s="27"/>
      <c r="AL16" s="11"/>
      <c r="AM16" s="12"/>
      <c r="AN16" s="11"/>
      <c r="AO16" s="12"/>
      <c r="AP16" s="27"/>
      <c r="AQ16" s="11">
        <v>0.5</v>
      </c>
      <c r="AR16" s="12">
        <v>0.5</v>
      </c>
      <c r="AS16" s="27"/>
      <c r="AT16" s="11">
        <f t="shared" si="2"/>
        <v>1</v>
      </c>
      <c r="AU16" s="95">
        <v>1</v>
      </c>
      <c r="AV16" s="11"/>
      <c r="AW16" s="27"/>
      <c r="AX16" s="79"/>
      <c r="AY16" s="11"/>
      <c r="AZ16" s="95"/>
      <c r="BA16" s="40">
        <f t="shared" si="0"/>
        <v>1</v>
      </c>
      <c r="BB16" s="115">
        <f t="shared" si="1"/>
        <v>1</v>
      </c>
    </row>
    <row r="17" spans="1:54" ht="15">
      <c r="A17" s="499"/>
      <c r="B17" s="480" t="s">
        <v>53</v>
      </c>
      <c r="C17" s="481"/>
      <c r="D17" s="11"/>
      <c r="E17" s="12"/>
      <c r="F17" s="12"/>
      <c r="G17" s="12"/>
      <c r="H17" s="37"/>
      <c r="I17" s="27"/>
      <c r="J17" s="42"/>
      <c r="K17" s="12"/>
      <c r="L17" s="12"/>
      <c r="M17" s="12"/>
      <c r="N17" s="12"/>
      <c r="O17" s="27"/>
      <c r="P17" s="11"/>
      <c r="Q17" s="12"/>
      <c r="R17" s="12"/>
      <c r="S17" s="12"/>
      <c r="T17" s="12"/>
      <c r="U17" s="11"/>
      <c r="V17" s="12"/>
      <c r="W17" s="12"/>
      <c r="X17" s="12"/>
      <c r="Y17" s="12"/>
      <c r="Z17" s="27"/>
      <c r="AA17" s="11"/>
      <c r="AB17" s="95"/>
      <c r="AC17" s="11"/>
      <c r="AD17" s="12"/>
      <c r="AE17" s="12"/>
      <c r="AF17" s="12"/>
      <c r="AG17" s="27"/>
      <c r="AH17" s="11"/>
      <c r="AI17" s="12"/>
      <c r="AJ17" s="12"/>
      <c r="AK17" s="27"/>
      <c r="AL17" s="11"/>
      <c r="AM17" s="12"/>
      <c r="AN17" s="11">
        <v>1</v>
      </c>
      <c r="AO17" s="12">
        <v>1</v>
      </c>
      <c r="AP17" s="27">
        <v>1</v>
      </c>
      <c r="AQ17" s="11"/>
      <c r="AR17" s="12"/>
      <c r="AS17" s="27"/>
      <c r="AT17" s="11">
        <f t="shared" si="2"/>
        <v>3</v>
      </c>
      <c r="AU17" s="95">
        <v>3</v>
      </c>
      <c r="AV17" s="11"/>
      <c r="AW17" s="27"/>
      <c r="AX17" s="79"/>
      <c r="AY17" s="11"/>
      <c r="AZ17" s="95"/>
      <c r="BA17" s="40">
        <f t="shared" si="0"/>
        <v>3</v>
      </c>
      <c r="BB17" s="115">
        <f t="shared" si="1"/>
        <v>3</v>
      </c>
    </row>
    <row r="18" spans="1:54" ht="15">
      <c r="A18" s="499"/>
      <c r="B18" s="480" t="s">
        <v>54</v>
      </c>
      <c r="C18" s="481"/>
      <c r="D18" s="11"/>
      <c r="E18" s="12"/>
      <c r="F18" s="12"/>
      <c r="G18" s="12"/>
      <c r="H18" s="37"/>
      <c r="I18" s="27"/>
      <c r="J18" s="42"/>
      <c r="K18" s="12"/>
      <c r="L18" s="12"/>
      <c r="M18" s="12"/>
      <c r="N18" s="12"/>
      <c r="O18" s="27"/>
      <c r="P18" s="11"/>
      <c r="Q18" s="12"/>
      <c r="R18" s="12"/>
      <c r="S18" s="12"/>
      <c r="T18" s="12"/>
      <c r="U18" s="11"/>
      <c r="V18" s="12"/>
      <c r="W18" s="12"/>
      <c r="X18" s="12"/>
      <c r="Y18" s="12"/>
      <c r="Z18" s="27"/>
      <c r="AA18" s="11"/>
      <c r="AB18" s="95"/>
      <c r="AC18" s="11"/>
      <c r="AD18" s="12"/>
      <c r="AE18" s="12"/>
      <c r="AF18" s="12"/>
      <c r="AG18" s="27"/>
      <c r="AH18" s="11"/>
      <c r="AI18" s="12"/>
      <c r="AJ18" s="12"/>
      <c r="AK18" s="27"/>
      <c r="AL18" s="11"/>
      <c r="AM18" s="12"/>
      <c r="AN18" s="11"/>
      <c r="AO18" s="12"/>
      <c r="AP18" s="27"/>
      <c r="AQ18" s="11">
        <v>0.5</v>
      </c>
      <c r="AR18" s="12">
        <v>0.5</v>
      </c>
      <c r="AS18" s="27"/>
      <c r="AT18" s="11">
        <f t="shared" si="2"/>
        <v>1</v>
      </c>
      <c r="AU18" s="95">
        <v>1</v>
      </c>
      <c r="AV18" s="11"/>
      <c r="AW18" s="27"/>
      <c r="AX18" s="79"/>
      <c r="AY18" s="11"/>
      <c r="AZ18" s="95"/>
      <c r="BA18" s="40">
        <f t="shared" si="0"/>
        <v>1</v>
      </c>
      <c r="BB18" s="115">
        <f t="shared" si="1"/>
        <v>1</v>
      </c>
    </row>
    <row r="19" spans="1:54" ht="15">
      <c r="A19" s="499"/>
      <c r="B19" s="480" t="s">
        <v>55</v>
      </c>
      <c r="C19" s="481"/>
      <c r="D19" s="11"/>
      <c r="E19" s="12"/>
      <c r="F19" s="12"/>
      <c r="G19" s="12"/>
      <c r="H19" s="37"/>
      <c r="I19" s="27"/>
      <c r="J19" s="42"/>
      <c r="K19" s="12"/>
      <c r="L19" s="12"/>
      <c r="M19" s="12"/>
      <c r="N19" s="12"/>
      <c r="O19" s="27"/>
      <c r="P19" s="11"/>
      <c r="Q19" s="12"/>
      <c r="R19" s="12"/>
      <c r="S19" s="12"/>
      <c r="T19" s="12"/>
      <c r="U19" s="11"/>
      <c r="V19" s="12"/>
      <c r="W19" s="12"/>
      <c r="X19" s="12"/>
      <c r="Y19" s="12"/>
      <c r="Z19" s="27"/>
      <c r="AA19" s="11"/>
      <c r="AB19" s="95"/>
      <c r="AC19" s="11"/>
      <c r="AD19" s="12"/>
      <c r="AE19" s="12"/>
      <c r="AF19" s="12"/>
      <c r="AG19" s="27"/>
      <c r="AH19" s="11"/>
      <c r="AI19" s="12"/>
      <c r="AJ19" s="12"/>
      <c r="AK19" s="27"/>
      <c r="AL19" s="11"/>
      <c r="AM19" s="12"/>
      <c r="AN19" s="11"/>
      <c r="AO19" s="12"/>
      <c r="AP19" s="27"/>
      <c r="AQ19" s="11">
        <v>0.5</v>
      </c>
      <c r="AR19" s="12">
        <v>0.5</v>
      </c>
      <c r="AS19" s="27"/>
      <c r="AT19" s="11">
        <f t="shared" si="2"/>
        <v>1</v>
      </c>
      <c r="AU19" s="95">
        <v>1</v>
      </c>
      <c r="AV19" s="11"/>
      <c r="AW19" s="27"/>
      <c r="AX19" s="79"/>
      <c r="AY19" s="11"/>
      <c r="AZ19" s="95"/>
      <c r="BA19" s="40">
        <f t="shared" si="0"/>
        <v>1</v>
      </c>
      <c r="BB19" s="115">
        <f t="shared" si="1"/>
        <v>1</v>
      </c>
    </row>
    <row r="20" spans="1:54" ht="25.5" customHeight="1">
      <c r="A20" s="499"/>
      <c r="B20" s="487" t="s">
        <v>56</v>
      </c>
      <c r="C20" s="488"/>
      <c r="D20" s="11"/>
      <c r="E20" s="12"/>
      <c r="F20" s="12"/>
      <c r="G20" s="12"/>
      <c r="H20" s="37"/>
      <c r="I20" s="27"/>
      <c r="J20" s="42"/>
      <c r="K20" s="12"/>
      <c r="L20" s="12"/>
      <c r="M20" s="12"/>
      <c r="N20" s="12"/>
      <c r="O20" s="27"/>
      <c r="P20" s="11"/>
      <c r="Q20" s="12"/>
      <c r="R20" s="12"/>
      <c r="S20" s="12"/>
      <c r="T20" s="12"/>
      <c r="U20" s="11"/>
      <c r="V20" s="12"/>
      <c r="W20" s="12"/>
      <c r="X20" s="12"/>
      <c r="Y20" s="12"/>
      <c r="Z20" s="27"/>
      <c r="AA20" s="11"/>
      <c r="AB20" s="95"/>
      <c r="AC20" s="11"/>
      <c r="AD20" s="12"/>
      <c r="AE20" s="12"/>
      <c r="AF20" s="12"/>
      <c r="AG20" s="27"/>
      <c r="AH20" s="11"/>
      <c r="AI20" s="12"/>
      <c r="AJ20" s="12"/>
      <c r="AK20" s="27"/>
      <c r="AL20" s="11">
        <v>1</v>
      </c>
      <c r="AM20" s="12">
        <v>1</v>
      </c>
      <c r="AN20" s="11"/>
      <c r="AO20" s="12"/>
      <c r="AP20" s="27"/>
      <c r="AQ20" s="11"/>
      <c r="AR20" s="12"/>
      <c r="AS20" s="27"/>
      <c r="AT20" s="11">
        <f t="shared" si="2"/>
        <v>2</v>
      </c>
      <c r="AU20" s="95">
        <v>2</v>
      </c>
      <c r="AV20" s="11"/>
      <c r="AW20" s="27"/>
      <c r="AX20" s="79"/>
      <c r="AY20" s="11"/>
      <c r="AZ20" s="95"/>
      <c r="BA20" s="40">
        <f t="shared" si="0"/>
        <v>2</v>
      </c>
      <c r="BB20" s="115">
        <f t="shared" si="1"/>
        <v>2</v>
      </c>
    </row>
    <row r="21" spans="1:54" ht="15">
      <c r="A21" s="499"/>
      <c r="B21" s="480" t="s">
        <v>57</v>
      </c>
      <c r="C21" s="481"/>
      <c r="D21" s="11"/>
      <c r="E21" s="12"/>
      <c r="F21" s="12"/>
      <c r="G21" s="12"/>
      <c r="H21" s="37"/>
      <c r="I21" s="27"/>
      <c r="J21" s="42"/>
      <c r="K21" s="12"/>
      <c r="L21" s="12"/>
      <c r="M21" s="12"/>
      <c r="N21" s="12"/>
      <c r="O21" s="27"/>
      <c r="P21" s="11"/>
      <c r="Q21" s="12"/>
      <c r="R21" s="12"/>
      <c r="S21" s="12"/>
      <c r="T21" s="12"/>
      <c r="U21" s="11"/>
      <c r="V21" s="12"/>
      <c r="W21" s="12"/>
      <c r="X21" s="12"/>
      <c r="Y21" s="12"/>
      <c r="Z21" s="27"/>
      <c r="AA21" s="11"/>
      <c r="AB21" s="95"/>
      <c r="AC21" s="11"/>
      <c r="AD21" s="12"/>
      <c r="AE21" s="12"/>
      <c r="AF21" s="12"/>
      <c r="AG21" s="27"/>
      <c r="AH21" s="11"/>
      <c r="AI21" s="12">
        <v>1</v>
      </c>
      <c r="AJ21" s="12">
        <v>1</v>
      </c>
      <c r="AK21" s="27">
        <v>1</v>
      </c>
      <c r="AL21" s="11"/>
      <c r="AM21" s="12"/>
      <c r="AN21" s="11"/>
      <c r="AO21" s="12"/>
      <c r="AP21" s="27"/>
      <c r="AQ21" s="11"/>
      <c r="AR21" s="12"/>
      <c r="AS21" s="27"/>
      <c r="AT21" s="11">
        <f t="shared" si="2"/>
        <v>3</v>
      </c>
      <c r="AU21" s="95">
        <v>3</v>
      </c>
      <c r="AV21" s="11"/>
      <c r="AW21" s="27"/>
      <c r="AX21" s="79"/>
      <c r="AY21" s="11"/>
      <c r="AZ21" s="95"/>
      <c r="BA21" s="40">
        <f t="shared" si="0"/>
        <v>3</v>
      </c>
      <c r="BB21" s="115">
        <f t="shared" si="1"/>
        <v>3</v>
      </c>
    </row>
    <row r="22" spans="1:54" ht="26.25" customHeight="1">
      <c r="A22" s="499"/>
      <c r="B22" s="487" t="s">
        <v>58</v>
      </c>
      <c r="C22" s="488"/>
      <c r="D22" s="11"/>
      <c r="E22" s="12"/>
      <c r="F22" s="12"/>
      <c r="G22" s="12"/>
      <c r="H22" s="37"/>
      <c r="I22" s="27"/>
      <c r="J22" s="42"/>
      <c r="K22" s="12"/>
      <c r="L22" s="12"/>
      <c r="M22" s="12"/>
      <c r="N22" s="12"/>
      <c r="O22" s="27"/>
      <c r="P22" s="11"/>
      <c r="Q22" s="12"/>
      <c r="R22" s="12"/>
      <c r="S22" s="12"/>
      <c r="T22" s="12"/>
      <c r="U22" s="11"/>
      <c r="V22" s="12"/>
      <c r="W22" s="12"/>
      <c r="X22" s="12"/>
      <c r="Y22" s="12"/>
      <c r="Z22" s="27"/>
      <c r="AA22" s="11"/>
      <c r="AB22" s="95"/>
      <c r="AC22" s="11"/>
      <c r="AD22" s="12"/>
      <c r="AE22" s="12"/>
      <c r="AF22" s="12"/>
      <c r="AG22" s="27"/>
      <c r="AH22" s="11"/>
      <c r="AI22" s="12"/>
      <c r="AJ22" s="12"/>
      <c r="AK22" s="27"/>
      <c r="AL22" s="11"/>
      <c r="AM22" s="12"/>
      <c r="AN22" s="11"/>
      <c r="AO22" s="12">
        <v>1</v>
      </c>
      <c r="AP22" s="27">
        <v>1</v>
      </c>
      <c r="AQ22" s="11"/>
      <c r="AR22" s="12"/>
      <c r="AS22" s="27"/>
      <c r="AT22" s="11">
        <f t="shared" si="2"/>
        <v>2</v>
      </c>
      <c r="AU22" s="95">
        <v>2</v>
      </c>
      <c r="AV22" s="11"/>
      <c r="AW22" s="27"/>
      <c r="AX22" s="79"/>
      <c r="AY22" s="11"/>
      <c r="AZ22" s="95"/>
      <c r="BA22" s="40">
        <f t="shared" si="0"/>
        <v>2</v>
      </c>
      <c r="BB22" s="115">
        <f t="shared" si="1"/>
        <v>2</v>
      </c>
    </row>
    <row r="23" spans="1:54" ht="15">
      <c r="A23" s="499"/>
      <c r="B23" s="480" t="s">
        <v>59</v>
      </c>
      <c r="C23" s="481"/>
      <c r="D23" s="11"/>
      <c r="E23" s="12"/>
      <c r="F23" s="12"/>
      <c r="G23" s="12"/>
      <c r="H23" s="37"/>
      <c r="I23" s="27"/>
      <c r="J23" s="42"/>
      <c r="K23" s="12"/>
      <c r="L23" s="12"/>
      <c r="M23" s="12"/>
      <c r="N23" s="12"/>
      <c r="O23" s="27"/>
      <c r="P23" s="11"/>
      <c r="Q23" s="12"/>
      <c r="R23" s="12"/>
      <c r="S23" s="12"/>
      <c r="T23" s="12"/>
      <c r="U23" s="11"/>
      <c r="V23" s="12"/>
      <c r="W23" s="12"/>
      <c r="X23" s="12"/>
      <c r="Y23" s="12"/>
      <c r="Z23" s="27"/>
      <c r="AA23" s="11"/>
      <c r="AB23" s="95"/>
      <c r="AC23" s="11"/>
      <c r="AD23" s="12"/>
      <c r="AE23" s="12"/>
      <c r="AF23" s="12"/>
      <c r="AG23" s="27"/>
      <c r="AH23" s="11"/>
      <c r="AI23" s="12"/>
      <c r="AJ23" s="12"/>
      <c r="AK23" s="27"/>
      <c r="AL23" s="11"/>
      <c r="AM23" s="12"/>
      <c r="AN23" s="11"/>
      <c r="AO23" s="12"/>
      <c r="AP23" s="27"/>
      <c r="AQ23" s="11">
        <v>0.5</v>
      </c>
      <c r="AR23" s="12">
        <v>0.5</v>
      </c>
      <c r="AS23" s="27"/>
      <c r="AT23" s="11">
        <f>SUM(AQ23:AS23)</f>
        <v>1</v>
      </c>
      <c r="AU23" s="95">
        <v>1</v>
      </c>
      <c r="AV23" s="11"/>
      <c r="AW23" s="27"/>
      <c r="AX23" s="79"/>
      <c r="AY23" s="11"/>
      <c r="AZ23" s="95"/>
      <c r="BA23" s="40">
        <f t="shared" si="0"/>
        <v>1</v>
      </c>
      <c r="BB23" s="115">
        <f t="shared" si="1"/>
        <v>1</v>
      </c>
    </row>
    <row r="24" spans="1:54" ht="15">
      <c r="A24" s="499"/>
      <c r="B24" s="480" t="s">
        <v>60</v>
      </c>
      <c r="C24" s="481"/>
      <c r="D24" s="11"/>
      <c r="E24" s="12"/>
      <c r="F24" s="12"/>
      <c r="G24" s="12"/>
      <c r="H24" s="37"/>
      <c r="I24" s="27"/>
      <c r="J24" s="42"/>
      <c r="K24" s="12"/>
      <c r="L24" s="12"/>
      <c r="M24" s="12"/>
      <c r="N24" s="12"/>
      <c r="O24" s="27"/>
      <c r="P24" s="11"/>
      <c r="Q24" s="12"/>
      <c r="R24" s="12"/>
      <c r="S24" s="12"/>
      <c r="T24" s="12"/>
      <c r="U24" s="11"/>
      <c r="V24" s="12"/>
      <c r="W24" s="12"/>
      <c r="X24" s="12"/>
      <c r="Y24" s="12"/>
      <c r="Z24" s="27"/>
      <c r="AA24" s="11"/>
      <c r="AB24" s="95"/>
      <c r="AC24" s="11"/>
      <c r="AD24" s="12"/>
      <c r="AE24" s="12"/>
      <c r="AF24" s="12"/>
      <c r="AG24" s="27"/>
      <c r="AH24" s="11"/>
      <c r="AI24" s="12"/>
      <c r="AJ24" s="12"/>
      <c r="AK24" s="27"/>
      <c r="AL24" s="11"/>
      <c r="AM24" s="12"/>
      <c r="AN24" s="11"/>
      <c r="AO24" s="12"/>
      <c r="AP24" s="27"/>
      <c r="AQ24" s="11">
        <v>0.5</v>
      </c>
      <c r="AR24" s="12">
        <v>0.5</v>
      </c>
      <c r="AS24" s="27"/>
      <c r="AT24" s="11">
        <f>SUM(AQ24:AS24)</f>
        <v>1</v>
      </c>
      <c r="AU24" s="95">
        <v>1</v>
      </c>
      <c r="AV24" s="11"/>
      <c r="AW24" s="27"/>
      <c r="AX24" s="79"/>
      <c r="AY24" s="11"/>
      <c r="AZ24" s="95"/>
      <c r="BA24" s="40">
        <f t="shared" si="0"/>
        <v>1</v>
      </c>
      <c r="BB24" s="115">
        <f t="shared" si="1"/>
        <v>1</v>
      </c>
    </row>
    <row r="25" spans="1:54" ht="15">
      <c r="A25" s="499"/>
      <c r="B25" s="480" t="s">
        <v>61</v>
      </c>
      <c r="C25" s="481"/>
      <c r="D25" s="11"/>
      <c r="E25" s="12"/>
      <c r="F25" s="12"/>
      <c r="G25" s="12"/>
      <c r="H25" s="37"/>
      <c r="I25" s="27"/>
      <c r="J25" s="42"/>
      <c r="K25" s="12"/>
      <c r="L25" s="12"/>
      <c r="M25" s="12"/>
      <c r="N25" s="12"/>
      <c r="O25" s="27"/>
      <c r="P25" s="11"/>
      <c r="Q25" s="12"/>
      <c r="R25" s="12"/>
      <c r="S25" s="12"/>
      <c r="T25" s="12"/>
      <c r="U25" s="11"/>
      <c r="V25" s="12"/>
      <c r="W25" s="12"/>
      <c r="X25" s="12"/>
      <c r="Y25" s="12"/>
      <c r="Z25" s="27"/>
      <c r="AA25" s="11"/>
      <c r="AB25" s="95"/>
      <c r="AC25" s="11"/>
      <c r="AD25" s="12"/>
      <c r="AE25" s="12"/>
      <c r="AF25" s="12"/>
      <c r="AG25" s="27"/>
      <c r="AH25" s="11"/>
      <c r="AI25" s="12"/>
      <c r="AJ25" s="12"/>
      <c r="AK25" s="27"/>
      <c r="AL25" s="11"/>
      <c r="AM25" s="12"/>
      <c r="AN25" s="11">
        <v>0.5</v>
      </c>
      <c r="AO25" s="12">
        <v>0.5</v>
      </c>
      <c r="AP25" s="27">
        <v>0.5</v>
      </c>
      <c r="AQ25" s="11"/>
      <c r="AR25" s="12"/>
      <c r="AS25" s="27"/>
      <c r="AT25" s="11">
        <f aca="true" t="shared" si="3" ref="AT25:AT35">SUM(AC25:AS25)</f>
        <v>1.5</v>
      </c>
      <c r="AU25" s="95">
        <v>1.5</v>
      </c>
      <c r="AV25" s="11"/>
      <c r="AW25" s="27"/>
      <c r="AX25" s="79"/>
      <c r="AY25" s="11"/>
      <c r="AZ25" s="95"/>
      <c r="BA25" s="40">
        <f t="shared" si="0"/>
        <v>1.5</v>
      </c>
      <c r="BB25" s="115">
        <f t="shared" si="1"/>
        <v>1.5</v>
      </c>
    </row>
    <row r="26" spans="1:54" ht="15">
      <c r="A26" s="499"/>
      <c r="B26" s="480" t="s">
        <v>62</v>
      </c>
      <c r="C26" s="481"/>
      <c r="D26" s="11"/>
      <c r="E26" s="12"/>
      <c r="F26" s="12"/>
      <c r="G26" s="12"/>
      <c r="H26" s="37"/>
      <c r="I26" s="27"/>
      <c r="J26" s="42"/>
      <c r="K26" s="12"/>
      <c r="L26" s="12"/>
      <c r="M26" s="12"/>
      <c r="N26" s="12"/>
      <c r="O26" s="27"/>
      <c r="P26" s="11"/>
      <c r="Q26" s="12"/>
      <c r="R26" s="12"/>
      <c r="S26" s="12"/>
      <c r="T26" s="12"/>
      <c r="U26" s="11"/>
      <c r="V26" s="12"/>
      <c r="W26" s="12"/>
      <c r="X26" s="12"/>
      <c r="Y26" s="12"/>
      <c r="Z26" s="27"/>
      <c r="AA26" s="11"/>
      <c r="AB26" s="95"/>
      <c r="AC26" s="11">
        <v>1</v>
      </c>
      <c r="AD26" s="12"/>
      <c r="AE26" s="12">
        <v>1</v>
      </c>
      <c r="AF26" s="12"/>
      <c r="AG26" s="27"/>
      <c r="AH26" s="11"/>
      <c r="AI26" s="12"/>
      <c r="AJ26" s="12"/>
      <c r="AK26" s="27"/>
      <c r="AL26" s="11"/>
      <c r="AM26" s="12"/>
      <c r="AN26" s="11"/>
      <c r="AO26" s="12"/>
      <c r="AP26" s="27"/>
      <c r="AQ26" s="11"/>
      <c r="AR26" s="12"/>
      <c r="AS26" s="27"/>
      <c r="AT26" s="11">
        <f t="shared" si="3"/>
        <v>2</v>
      </c>
      <c r="AU26" s="95">
        <v>2</v>
      </c>
      <c r="AV26" s="11"/>
      <c r="AW26" s="27"/>
      <c r="AX26" s="79"/>
      <c r="AY26" s="11"/>
      <c r="AZ26" s="95"/>
      <c r="BA26" s="40">
        <f t="shared" si="0"/>
        <v>2</v>
      </c>
      <c r="BB26" s="115">
        <v>2</v>
      </c>
    </row>
    <row r="27" spans="1:54" ht="15">
      <c r="A27" s="499"/>
      <c r="B27" s="480" t="s">
        <v>63</v>
      </c>
      <c r="C27" s="481"/>
      <c r="D27" s="11"/>
      <c r="E27" s="12"/>
      <c r="F27" s="12"/>
      <c r="G27" s="12"/>
      <c r="H27" s="37"/>
      <c r="I27" s="27"/>
      <c r="J27" s="42"/>
      <c r="K27" s="12"/>
      <c r="L27" s="12"/>
      <c r="M27" s="12"/>
      <c r="N27" s="12"/>
      <c r="O27" s="27"/>
      <c r="P27" s="11"/>
      <c r="Q27" s="12"/>
      <c r="R27" s="12"/>
      <c r="S27" s="12"/>
      <c r="T27" s="12"/>
      <c r="U27" s="11"/>
      <c r="V27" s="12"/>
      <c r="W27" s="12"/>
      <c r="X27" s="12"/>
      <c r="Y27" s="12"/>
      <c r="Z27" s="27"/>
      <c r="AA27" s="11"/>
      <c r="AB27" s="95"/>
      <c r="AC27" s="11"/>
      <c r="AD27" s="12"/>
      <c r="AE27" s="12"/>
      <c r="AF27" s="12"/>
      <c r="AG27" s="27"/>
      <c r="AH27" s="11">
        <v>1</v>
      </c>
      <c r="AI27" s="12">
        <v>1</v>
      </c>
      <c r="AJ27" s="12"/>
      <c r="AK27" s="27">
        <v>1</v>
      </c>
      <c r="AL27" s="11"/>
      <c r="AM27" s="12"/>
      <c r="AN27" s="11"/>
      <c r="AO27" s="12"/>
      <c r="AP27" s="27"/>
      <c r="AQ27" s="11"/>
      <c r="AR27" s="12"/>
      <c r="AS27" s="27"/>
      <c r="AT27" s="11">
        <f t="shared" si="3"/>
        <v>3</v>
      </c>
      <c r="AU27" s="95">
        <v>3</v>
      </c>
      <c r="AV27" s="11"/>
      <c r="AW27" s="27"/>
      <c r="AX27" s="79"/>
      <c r="AY27" s="11"/>
      <c r="AZ27" s="95"/>
      <c r="BA27" s="40">
        <f t="shared" si="0"/>
        <v>3</v>
      </c>
      <c r="BB27" s="115">
        <f t="shared" si="1"/>
        <v>3</v>
      </c>
    </row>
    <row r="28" spans="1:54" ht="15">
      <c r="A28" s="499"/>
      <c r="B28" s="480" t="s">
        <v>64</v>
      </c>
      <c r="C28" s="481"/>
      <c r="D28" s="11"/>
      <c r="E28" s="12"/>
      <c r="F28" s="12"/>
      <c r="G28" s="12"/>
      <c r="H28" s="37"/>
      <c r="I28" s="27"/>
      <c r="J28" s="42"/>
      <c r="K28" s="12"/>
      <c r="L28" s="12"/>
      <c r="M28" s="12"/>
      <c r="N28" s="12"/>
      <c r="O28" s="27"/>
      <c r="P28" s="11"/>
      <c r="Q28" s="12"/>
      <c r="R28" s="12"/>
      <c r="S28" s="12"/>
      <c r="T28" s="12"/>
      <c r="U28" s="11"/>
      <c r="V28" s="12"/>
      <c r="W28" s="12"/>
      <c r="X28" s="12"/>
      <c r="Y28" s="12"/>
      <c r="Z28" s="27"/>
      <c r="AA28" s="11"/>
      <c r="AB28" s="95"/>
      <c r="AC28" s="11"/>
      <c r="AD28" s="12"/>
      <c r="AE28" s="12"/>
      <c r="AF28" s="12"/>
      <c r="AG28" s="27"/>
      <c r="AH28" s="11"/>
      <c r="AI28" s="12"/>
      <c r="AJ28" s="12"/>
      <c r="AK28" s="27"/>
      <c r="AL28" s="11"/>
      <c r="AM28" s="12">
        <v>1</v>
      </c>
      <c r="AN28" s="11"/>
      <c r="AO28" s="12"/>
      <c r="AP28" s="27"/>
      <c r="AQ28" s="11"/>
      <c r="AR28" s="12"/>
      <c r="AS28" s="27"/>
      <c r="AT28" s="11">
        <f t="shared" si="3"/>
        <v>1</v>
      </c>
      <c r="AU28" s="95">
        <v>1</v>
      </c>
      <c r="AV28" s="11"/>
      <c r="AW28" s="27"/>
      <c r="AX28" s="79"/>
      <c r="AY28" s="11"/>
      <c r="AZ28" s="95"/>
      <c r="BA28" s="40">
        <f t="shared" si="0"/>
        <v>1</v>
      </c>
      <c r="BB28" s="115">
        <f t="shared" si="1"/>
        <v>1</v>
      </c>
    </row>
    <row r="29" spans="1:54" ht="15">
      <c r="A29" s="499"/>
      <c r="B29" s="480" t="s">
        <v>65</v>
      </c>
      <c r="C29" s="481"/>
      <c r="D29" s="11"/>
      <c r="E29" s="12"/>
      <c r="F29" s="12"/>
      <c r="G29" s="12"/>
      <c r="H29" s="37"/>
      <c r="I29" s="27"/>
      <c r="J29" s="42"/>
      <c r="K29" s="12"/>
      <c r="L29" s="12"/>
      <c r="M29" s="12"/>
      <c r="N29" s="12"/>
      <c r="O29" s="27"/>
      <c r="P29" s="11"/>
      <c r="Q29" s="12"/>
      <c r="R29" s="12"/>
      <c r="S29" s="12"/>
      <c r="T29" s="12"/>
      <c r="U29" s="11"/>
      <c r="V29" s="12"/>
      <c r="W29" s="12"/>
      <c r="X29" s="12"/>
      <c r="Y29" s="12"/>
      <c r="Z29" s="27"/>
      <c r="AA29" s="11"/>
      <c r="AB29" s="95"/>
      <c r="AC29" s="11"/>
      <c r="AD29" s="12"/>
      <c r="AE29" s="12"/>
      <c r="AF29" s="12"/>
      <c r="AG29" s="27"/>
      <c r="AH29" s="11"/>
      <c r="AI29" s="12"/>
      <c r="AJ29" s="12"/>
      <c r="AK29" s="27"/>
      <c r="AL29" s="11"/>
      <c r="AM29" s="12"/>
      <c r="AN29" s="11"/>
      <c r="AO29" s="12">
        <v>1</v>
      </c>
      <c r="AP29" s="27">
        <v>1</v>
      </c>
      <c r="AQ29" s="11"/>
      <c r="AR29" s="12"/>
      <c r="AS29" s="27"/>
      <c r="AT29" s="11">
        <f t="shared" si="3"/>
        <v>2</v>
      </c>
      <c r="AU29" s="95">
        <v>2</v>
      </c>
      <c r="AV29" s="11"/>
      <c r="AW29" s="27"/>
      <c r="AX29" s="79"/>
      <c r="AY29" s="11"/>
      <c r="AZ29" s="95"/>
      <c r="BA29" s="40">
        <f t="shared" si="0"/>
        <v>2</v>
      </c>
      <c r="BB29" s="115">
        <f t="shared" si="1"/>
        <v>2</v>
      </c>
    </row>
    <row r="30" spans="1:54" ht="15">
      <c r="A30" s="499"/>
      <c r="B30" s="480" t="s">
        <v>66</v>
      </c>
      <c r="C30" s="481"/>
      <c r="D30" s="11"/>
      <c r="E30" s="12"/>
      <c r="F30" s="12"/>
      <c r="G30" s="12"/>
      <c r="H30" s="37"/>
      <c r="I30" s="27"/>
      <c r="J30" s="42"/>
      <c r="K30" s="12"/>
      <c r="L30" s="12"/>
      <c r="M30" s="12"/>
      <c r="N30" s="12"/>
      <c r="O30" s="27"/>
      <c r="P30" s="11"/>
      <c r="Q30" s="12"/>
      <c r="R30" s="12"/>
      <c r="S30" s="12"/>
      <c r="T30" s="12"/>
      <c r="U30" s="11"/>
      <c r="V30" s="12"/>
      <c r="W30" s="12"/>
      <c r="X30" s="12"/>
      <c r="Y30" s="12"/>
      <c r="Z30" s="27"/>
      <c r="AA30" s="11"/>
      <c r="AB30" s="95"/>
      <c r="AC30" s="11"/>
      <c r="AD30" s="12"/>
      <c r="AE30" s="12"/>
      <c r="AF30" s="12"/>
      <c r="AG30" s="27"/>
      <c r="AH30" s="11"/>
      <c r="AI30" s="12"/>
      <c r="AJ30" s="12"/>
      <c r="AK30" s="27"/>
      <c r="AL30" s="11"/>
      <c r="AM30" s="12"/>
      <c r="AN30" s="11">
        <v>1</v>
      </c>
      <c r="AO30" s="12"/>
      <c r="AP30" s="27"/>
      <c r="AQ30" s="11"/>
      <c r="AR30" s="12"/>
      <c r="AS30" s="27"/>
      <c r="AT30" s="11">
        <f t="shared" si="3"/>
        <v>1</v>
      </c>
      <c r="AU30" s="95">
        <v>1</v>
      </c>
      <c r="AV30" s="11"/>
      <c r="AW30" s="27"/>
      <c r="AX30" s="79"/>
      <c r="AY30" s="11"/>
      <c r="AZ30" s="95"/>
      <c r="BA30" s="40">
        <f t="shared" si="0"/>
        <v>1</v>
      </c>
      <c r="BB30" s="115">
        <f t="shared" si="1"/>
        <v>1</v>
      </c>
    </row>
    <row r="31" spans="1:54" ht="15">
      <c r="A31" s="499"/>
      <c r="B31" s="480" t="s">
        <v>67</v>
      </c>
      <c r="C31" s="481"/>
      <c r="D31" s="11"/>
      <c r="E31" s="12"/>
      <c r="F31" s="12"/>
      <c r="G31" s="12"/>
      <c r="H31" s="37"/>
      <c r="I31" s="27"/>
      <c r="J31" s="42"/>
      <c r="K31" s="12"/>
      <c r="L31" s="12"/>
      <c r="M31" s="12"/>
      <c r="N31" s="12"/>
      <c r="O31" s="27"/>
      <c r="P31" s="11"/>
      <c r="Q31" s="12"/>
      <c r="R31" s="12"/>
      <c r="S31" s="12"/>
      <c r="T31" s="12"/>
      <c r="U31" s="11"/>
      <c r="V31" s="12"/>
      <c r="W31" s="12"/>
      <c r="X31" s="12"/>
      <c r="Y31" s="12"/>
      <c r="Z31" s="27"/>
      <c r="AA31" s="11"/>
      <c r="AB31" s="95"/>
      <c r="AC31" s="11"/>
      <c r="AD31" s="12"/>
      <c r="AE31" s="12"/>
      <c r="AF31" s="12"/>
      <c r="AG31" s="27"/>
      <c r="AH31" s="11"/>
      <c r="AI31" s="12"/>
      <c r="AJ31" s="12"/>
      <c r="AK31" s="27"/>
      <c r="AL31" s="11"/>
      <c r="AM31" s="12"/>
      <c r="AN31" s="11"/>
      <c r="AO31" s="12"/>
      <c r="AP31" s="27">
        <v>1</v>
      </c>
      <c r="AQ31" s="11"/>
      <c r="AR31" s="12"/>
      <c r="AS31" s="27"/>
      <c r="AT31" s="11">
        <f t="shared" si="3"/>
        <v>1</v>
      </c>
      <c r="AU31" s="95">
        <v>1</v>
      </c>
      <c r="AV31" s="11"/>
      <c r="AW31" s="27"/>
      <c r="AX31" s="79"/>
      <c r="AY31" s="11"/>
      <c r="AZ31" s="95"/>
      <c r="BA31" s="40">
        <f t="shared" si="0"/>
        <v>1</v>
      </c>
      <c r="BB31" s="115">
        <f t="shared" si="1"/>
        <v>1</v>
      </c>
    </row>
    <row r="32" spans="1:54" ht="15">
      <c r="A32" s="499"/>
      <c r="B32" s="480" t="s">
        <v>68</v>
      </c>
      <c r="C32" s="481"/>
      <c r="D32" s="11"/>
      <c r="E32" s="12"/>
      <c r="F32" s="12"/>
      <c r="G32" s="12"/>
      <c r="H32" s="37"/>
      <c r="I32" s="27"/>
      <c r="J32" s="42"/>
      <c r="K32" s="12"/>
      <c r="L32" s="12"/>
      <c r="M32" s="12"/>
      <c r="N32" s="12"/>
      <c r="O32" s="27"/>
      <c r="P32" s="11"/>
      <c r="Q32" s="12"/>
      <c r="R32" s="12"/>
      <c r="S32" s="12"/>
      <c r="T32" s="12"/>
      <c r="U32" s="11"/>
      <c r="V32" s="12"/>
      <c r="W32" s="12"/>
      <c r="X32" s="12"/>
      <c r="Y32" s="12"/>
      <c r="Z32" s="27"/>
      <c r="AA32" s="11"/>
      <c r="AB32" s="95"/>
      <c r="AC32" s="11"/>
      <c r="AD32" s="12"/>
      <c r="AE32" s="12"/>
      <c r="AF32" s="12"/>
      <c r="AG32" s="27"/>
      <c r="AH32" s="11"/>
      <c r="AI32" s="12"/>
      <c r="AJ32" s="12"/>
      <c r="AK32" s="27"/>
      <c r="AL32" s="11"/>
      <c r="AM32" s="12"/>
      <c r="AN32" s="11"/>
      <c r="AO32" s="12"/>
      <c r="AP32" s="27"/>
      <c r="AQ32" s="11">
        <v>0.5</v>
      </c>
      <c r="AR32" s="12">
        <v>0.5</v>
      </c>
      <c r="AS32" s="27"/>
      <c r="AT32" s="11">
        <f t="shared" si="3"/>
        <v>1</v>
      </c>
      <c r="AU32" s="95">
        <v>1</v>
      </c>
      <c r="AV32" s="11"/>
      <c r="AW32" s="27"/>
      <c r="AX32" s="79"/>
      <c r="AY32" s="11"/>
      <c r="AZ32" s="95"/>
      <c r="BA32" s="40">
        <f t="shared" si="0"/>
        <v>1</v>
      </c>
      <c r="BB32" s="115">
        <f t="shared" si="1"/>
        <v>1</v>
      </c>
    </row>
    <row r="33" spans="1:54" ht="15">
      <c r="A33" s="499"/>
      <c r="B33" s="487" t="s">
        <v>69</v>
      </c>
      <c r="C33" s="488"/>
      <c r="D33" s="11"/>
      <c r="E33" s="12"/>
      <c r="F33" s="12"/>
      <c r="G33" s="12"/>
      <c r="H33" s="37"/>
      <c r="I33" s="27"/>
      <c r="J33" s="42"/>
      <c r="K33" s="12"/>
      <c r="L33" s="12"/>
      <c r="M33" s="12"/>
      <c r="N33" s="12"/>
      <c r="O33" s="27"/>
      <c r="P33" s="11"/>
      <c r="Q33" s="12"/>
      <c r="R33" s="12"/>
      <c r="S33" s="12"/>
      <c r="T33" s="12"/>
      <c r="U33" s="11"/>
      <c r="V33" s="12"/>
      <c r="W33" s="12"/>
      <c r="X33" s="12"/>
      <c r="Y33" s="12"/>
      <c r="Z33" s="27"/>
      <c r="AA33" s="11"/>
      <c r="AB33" s="95"/>
      <c r="AC33" s="11"/>
      <c r="AD33" s="12"/>
      <c r="AE33" s="12"/>
      <c r="AF33" s="12"/>
      <c r="AG33" s="27"/>
      <c r="AH33" s="11"/>
      <c r="AI33" s="12"/>
      <c r="AJ33" s="12"/>
      <c r="AK33" s="27"/>
      <c r="AL33" s="11"/>
      <c r="AM33" s="12"/>
      <c r="AN33" s="11"/>
      <c r="AO33" s="12">
        <v>1</v>
      </c>
      <c r="AP33" s="27"/>
      <c r="AQ33" s="11"/>
      <c r="AR33" s="12"/>
      <c r="AS33" s="27"/>
      <c r="AT33" s="11">
        <f t="shared" si="3"/>
        <v>1</v>
      </c>
      <c r="AU33" s="95">
        <v>1</v>
      </c>
      <c r="AV33" s="11"/>
      <c r="AW33" s="27"/>
      <c r="AX33" s="79"/>
      <c r="AY33" s="11"/>
      <c r="AZ33" s="95"/>
      <c r="BA33" s="40">
        <f t="shared" si="0"/>
        <v>1</v>
      </c>
      <c r="BB33" s="115">
        <f t="shared" si="1"/>
        <v>1</v>
      </c>
    </row>
    <row r="34" spans="1:54" ht="15">
      <c r="A34" s="499"/>
      <c r="B34" s="480" t="s">
        <v>70</v>
      </c>
      <c r="C34" s="481"/>
      <c r="D34" s="11"/>
      <c r="E34" s="12"/>
      <c r="F34" s="12"/>
      <c r="G34" s="12"/>
      <c r="H34" s="37"/>
      <c r="I34" s="27"/>
      <c r="J34" s="42"/>
      <c r="K34" s="12"/>
      <c r="L34" s="12"/>
      <c r="M34" s="12"/>
      <c r="N34" s="12"/>
      <c r="O34" s="27"/>
      <c r="P34" s="11"/>
      <c r="Q34" s="12"/>
      <c r="R34" s="12"/>
      <c r="S34" s="12"/>
      <c r="T34" s="12"/>
      <c r="U34" s="11"/>
      <c r="V34" s="12"/>
      <c r="W34" s="12"/>
      <c r="X34" s="12"/>
      <c r="Y34" s="12"/>
      <c r="Z34" s="27"/>
      <c r="AA34" s="11"/>
      <c r="AB34" s="95"/>
      <c r="AC34" s="11"/>
      <c r="AD34" s="12"/>
      <c r="AE34" s="12"/>
      <c r="AF34" s="12"/>
      <c r="AG34" s="27"/>
      <c r="AH34" s="11"/>
      <c r="AI34" s="12"/>
      <c r="AJ34" s="12"/>
      <c r="AK34" s="27"/>
      <c r="AL34" s="11"/>
      <c r="AM34" s="12"/>
      <c r="AN34" s="11"/>
      <c r="AO34" s="12"/>
      <c r="AP34" s="27"/>
      <c r="AQ34" s="11">
        <v>0.5</v>
      </c>
      <c r="AR34" s="12">
        <v>0.5</v>
      </c>
      <c r="AS34" s="27"/>
      <c r="AT34" s="11">
        <f t="shared" si="3"/>
        <v>1</v>
      </c>
      <c r="AU34" s="95">
        <v>1</v>
      </c>
      <c r="AV34" s="11"/>
      <c r="AW34" s="27"/>
      <c r="AX34" s="79"/>
      <c r="AY34" s="11"/>
      <c r="AZ34" s="95"/>
      <c r="BA34" s="40">
        <f t="shared" si="0"/>
        <v>1</v>
      </c>
      <c r="BB34" s="115">
        <f t="shared" si="1"/>
        <v>1</v>
      </c>
    </row>
    <row r="35" spans="1:54" ht="15">
      <c r="A35" s="499"/>
      <c r="B35" s="480" t="s">
        <v>71</v>
      </c>
      <c r="C35" s="481"/>
      <c r="D35" s="11"/>
      <c r="E35" s="12"/>
      <c r="F35" s="12"/>
      <c r="G35" s="12"/>
      <c r="H35" s="37"/>
      <c r="I35" s="27"/>
      <c r="J35" s="42"/>
      <c r="K35" s="12"/>
      <c r="L35" s="12"/>
      <c r="M35" s="12"/>
      <c r="N35" s="12"/>
      <c r="O35" s="27"/>
      <c r="P35" s="11"/>
      <c r="Q35" s="12"/>
      <c r="R35" s="12"/>
      <c r="S35" s="12"/>
      <c r="T35" s="12"/>
      <c r="U35" s="11"/>
      <c r="V35" s="12"/>
      <c r="W35" s="12"/>
      <c r="X35" s="12"/>
      <c r="Y35" s="12"/>
      <c r="Z35" s="27"/>
      <c r="AA35" s="11"/>
      <c r="AB35" s="95"/>
      <c r="AC35" s="11"/>
      <c r="AD35" s="12"/>
      <c r="AE35" s="12"/>
      <c r="AF35" s="12"/>
      <c r="AG35" s="27"/>
      <c r="AH35" s="11"/>
      <c r="AI35" s="12"/>
      <c r="AJ35" s="12"/>
      <c r="AK35" s="27"/>
      <c r="AL35" s="11"/>
      <c r="AM35" s="12"/>
      <c r="AN35" s="11"/>
      <c r="AO35" s="12">
        <v>1</v>
      </c>
      <c r="AP35" s="27">
        <v>1</v>
      </c>
      <c r="AQ35" s="11"/>
      <c r="AR35" s="12"/>
      <c r="AS35" s="27"/>
      <c r="AT35" s="11">
        <f t="shared" si="3"/>
        <v>2</v>
      </c>
      <c r="AU35" s="95">
        <v>2</v>
      </c>
      <c r="AV35" s="11"/>
      <c r="AW35" s="27"/>
      <c r="AX35" s="79"/>
      <c r="AY35" s="11"/>
      <c r="AZ35" s="95"/>
      <c r="BA35" s="40">
        <f t="shared" si="0"/>
        <v>2</v>
      </c>
      <c r="BB35" s="115">
        <f t="shared" si="1"/>
        <v>2</v>
      </c>
    </row>
    <row r="36" spans="1:54" ht="15">
      <c r="A36" s="499"/>
      <c r="B36" s="474" t="s">
        <v>84</v>
      </c>
      <c r="C36" s="475"/>
      <c r="D36" s="11"/>
      <c r="E36" s="12"/>
      <c r="F36" s="12"/>
      <c r="G36" s="12"/>
      <c r="H36" s="37"/>
      <c r="I36" s="27"/>
      <c r="J36" s="42"/>
      <c r="K36" s="12"/>
      <c r="L36" s="12"/>
      <c r="M36" s="12"/>
      <c r="N36" s="12"/>
      <c r="O36" s="27"/>
      <c r="P36" s="11"/>
      <c r="Q36" s="12"/>
      <c r="R36" s="12"/>
      <c r="S36" s="12"/>
      <c r="T36" s="12"/>
      <c r="U36" s="11"/>
      <c r="V36" s="12"/>
      <c r="W36" s="12"/>
      <c r="X36" s="12"/>
      <c r="Y36" s="12"/>
      <c r="Z36" s="27"/>
      <c r="AA36" s="11"/>
      <c r="AB36" s="95"/>
      <c r="AC36" s="11"/>
      <c r="AD36" s="12"/>
      <c r="AE36" s="12"/>
      <c r="AF36" s="12"/>
      <c r="AG36" s="27"/>
      <c r="AH36" s="11"/>
      <c r="AI36" s="12"/>
      <c r="AJ36" s="12"/>
      <c r="AK36" s="27"/>
      <c r="AL36" s="11"/>
      <c r="AM36" s="12"/>
      <c r="AN36" s="11"/>
      <c r="AO36" s="12"/>
      <c r="AP36" s="27"/>
      <c r="AQ36" s="11"/>
      <c r="AR36" s="12"/>
      <c r="AS36" s="27"/>
      <c r="AT36" s="11"/>
      <c r="AU36" s="95"/>
      <c r="AV36" s="11">
        <v>1</v>
      </c>
      <c r="AW36" s="27"/>
      <c r="AX36" s="79">
        <v>1</v>
      </c>
      <c r="AY36" s="11">
        <f aca="true" t="shared" si="4" ref="AY36:AY50">SUM(AV36:AX36)</f>
        <v>2</v>
      </c>
      <c r="AZ36" s="95">
        <v>2</v>
      </c>
      <c r="BA36" s="40">
        <f t="shared" si="0"/>
        <v>2</v>
      </c>
      <c r="BB36" s="115">
        <f t="shared" si="1"/>
        <v>2</v>
      </c>
    </row>
    <row r="37" spans="1:54" ht="15">
      <c r="A37" s="499"/>
      <c r="B37" s="474" t="s">
        <v>85</v>
      </c>
      <c r="C37" s="475"/>
      <c r="D37" s="11"/>
      <c r="E37" s="12"/>
      <c r="F37" s="12"/>
      <c r="G37" s="12"/>
      <c r="H37" s="37"/>
      <c r="I37" s="27"/>
      <c r="J37" s="42"/>
      <c r="K37" s="12"/>
      <c r="L37" s="12"/>
      <c r="M37" s="12"/>
      <c r="N37" s="12"/>
      <c r="O37" s="27"/>
      <c r="P37" s="11"/>
      <c r="Q37" s="12"/>
      <c r="R37" s="12"/>
      <c r="S37" s="12"/>
      <c r="T37" s="12"/>
      <c r="U37" s="11"/>
      <c r="V37" s="12"/>
      <c r="W37" s="12"/>
      <c r="X37" s="12"/>
      <c r="Y37" s="12"/>
      <c r="Z37" s="27"/>
      <c r="AA37" s="11"/>
      <c r="AB37" s="95"/>
      <c r="AC37" s="11"/>
      <c r="AD37" s="12"/>
      <c r="AE37" s="12"/>
      <c r="AF37" s="12"/>
      <c r="AG37" s="27"/>
      <c r="AH37" s="11"/>
      <c r="AI37" s="12"/>
      <c r="AJ37" s="12"/>
      <c r="AK37" s="27"/>
      <c r="AL37" s="11"/>
      <c r="AM37" s="12"/>
      <c r="AN37" s="11"/>
      <c r="AO37" s="12"/>
      <c r="AP37" s="27"/>
      <c r="AQ37" s="11"/>
      <c r="AR37" s="12"/>
      <c r="AS37" s="27"/>
      <c r="AT37" s="11"/>
      <c r="AU37" s="95"/>
      <c r="AV37" s="11">
        <v>1</v>
      </c>
      <c r="AW37" s="27"/>
      <c r="AX37" s="79">
        <v>1</v>
      </c>
      <c r="AY37" s="11">
        <f t="shared" si="4"/>
        <v>2</v>
      </c>
      <c r="AZ37" s="95">
        <v>2</v>
      </c>
      <c r="BA37" s="40">
        <f t="shared" si="0"/>
        <v>2</v>
      </c>
      <c r="BB37" s="115">
        <f t="shared" si="1"/>
        <v>2</v>
      </c>
    </row>
    <row r="38" spans="1:54" ht="15">
      <c r="A38" s="499"/>
      <c r="B38" s="474" t="s">
        <v>86</v>
      </c>
      <c r="C38" s="475"/>
      <c r="D38" s="11"/>
      <c r="E38" s="12"/>
      <c r="F38" s="12"/>
      <c r="G38" s="12"/>
      <c r="H38" s="37"/>
      <c r="I38" s="27"/>
      <c r="J38" s="42"/>
      <c r="K38" s="12"/>
      <c r="L38" s="12"/>
      <c r="M38" s="12"/>
      <c r="N38" s="12"/>
      <c r="O38" s="27"/>
      <c r="P38" s="11"/>
      <c r="Q38" s="12"/>
      <c r="R38" s="12"/>
      <c r="S38" s="12"/>
      <c r="T38" s="12"/>
      <c r="U38" s="11"/>
      <c r="V38" s="12"/>
      <c r="W38" s="12"/>
      <c r="X38" s="12"/>
      <c r="Y38" s="12"/>
      <c r="Z38" s="27"/>
      <c r="AA38" s="11"/>
      <c r="AB38" s="95"/>
      <c r="AC38" s="11"/>
      <c r="AD38" s="12"/>
      <c r="AE38" s="12"/>
      <c r="AF38" s="12"/>
      <c r="AG38" s="27"/>
      <c r="AH38" s="11"/>
      <c r="AI38" s="12"/>
      <c r="AJ38" s="12"/>
      <c r="AK38" s="27"/>
      <c r="AL38" s="11"/>
      <c r="AM38" s="12"/>
      <c r="AN38" s="11"/>
      <c r="AO38" s="12"/>
      <c r="AP38" s="27"/>
      <c r="AQ38" s="11"/>
      <c r="AR38" s="12"/>
      <c r="AS38" s="27"/>
      <c r="AT38" s="11"/>
      <c r="AU38" s="95"/>
      <c r="AV38" s="11">
        <v>1</v>
      </c>
      <c r="AW38" s="27"/>
      <c r="AX38" s="79"/>
      <c r="AY38" s="11">
        <f t="shared" si="4"/>
        <v>1</v>
      </c>
      <c r="AZ38" s="95">
        <v>1</v>
      </c>
      <c r="BA38" s="40">
        <f t="shared" si="0"/>
        <v>1</v>
      </c>
      <c r="BB38" s="115">
        <f t="shared" si="1"/>
        <v>1</v>
      </c>
    </row>
    <row r="39" spans="1:54" ht="15">
      <c r="A39" s="499"/>
      <c r="B39" s="474" t="s">
        <v>87</v>
      </c>
      <c r="C39" s="475"/>
      <c r="D39" s="11"/>
      <c r="E39" s="12"/>
      <c r="F39" s="12"/>
      <c r="G39" s="12"/>
      <c r="H39" s="37"/>
      <c r="I39" s="27"/>
      <c r="J39" s="42"/>
      <c r="K39" s="12"/>
      <c r="L39" s="12"/>
      <c r="M39" s="12"/>
      <c r="N39" s="12"/>
      <c r="O39" s="27"/>
      <c r="P39" s="11"/>
      <c r="Q39" s="12"/>
      <c r="R39" s="12"/>
      <c r="S39" s="12"/>
      <c r="T39" s="12"/>
      <c r="U39" s="11"/>
      <c r="V39" s="12"/>
      <c r="W39" s="12"/>
      <c r="X39" s="12"/>
      <c r="Y39" s="12"/>
      <c r="Z39" s="27"/>
      <c r="AA39" s="11"/>
      <c r="AB39" s="95"/>
      <c r="AC39" s="11"/>
      <c r="AD39" s="12"/>
      <c r="AE39" s="12"/>
      <c r="AF39" s="12"/>
      <c r="AG39" s="27"/>
      <c r="AH39" s="11"/>
      <c r="AI39" s="12"/>
      <c r="AJ39" s="12"/>
      <c r="AK39" s="27"/>
      <c r="AL39" s="11"/>
      <c r="AM39" s="12"/>
      <c r="AN39" s="11"/>
      <c r="AO39" s="12"/>
      <c r="AP39" s="27"/>
      <c r="AQ39" s="11"/>
      <c r="AR39" s="12"/>
      <c r="AS39" s="27"/>
      <c r="AT39" s="11"/>
      <c r="AU39" s="95"/>
      <c r="AV39" s="11"/>
      <c r="AW39" s="27"/>
      <c r="AX39" s="79">
        <v>1</v>
      </c>
      <c r="AY39" s="11">
        <f t="shared" si="4"/>
        <v>1</v>
      </c>
      <c r="AZ39" s="95">
        <v>1</v>
      </c>
      <c r="BA39" s="40">
        <f t="shared" si="0"/>
        <v>1</v>
      </c>
      <c r="BB39" s="115">
        <f t="shared" si="1"/>
        <v>1</v>
      </c>
    </row>
    <row r="40" spans="1:54" ht="15">
      <c r="A40" s="499"/>
      <c r="B40" s="474" t="s">
        <v>88</v>
      </c>
      <c r="C40" s="475"/>
      <c r="D40" s="11"/>
      <c r="E40" s="12"/>
      <c r="F40" s="12"/>
      <c r="G40" s="12"/>
      <c r="H40" s="37"/>
      <c r="I40" s="27"/>
      <c r="J40" s="42"/>
      <c r="K40" s="12"/>
      <c r="L40" s="12"/>
      <c r="M40" s="12"/>
      <c r="N40" s="12"/>
      <c r="O40" s="27"/>
      <c r="P40" s="11"/>
      <c r="Q40" s="12"/>
      <c r="R40" s="12"/>
      <c r="S40" s="12"/>
      <c r="T40" s="12"/>
      <c r="U40" s="11"/>
      <c r="V40" s="12"/>
      <c r="W40" s="12"/>
      <c r="X40" s="12"/>
      <c r="Y40" s="12"/>
      <c r="Z40" s="27"/>
      <c r="AA40" s="11"/>
      <c r="AB40" s="95"/>
      <c r="AC40" s="11"/>
      <c r="AD40" s="12"/>
      <c r="AE40" s="12"/>
      <c r="AF40" s="12"/>
      <c r="AG40" s="27"/>
      <c r="AH40" s="11"/>
      <c r="AI40" s="12"/>
      <c r="AJ40" s="12"/>
      <c r="AK40" s="27"/>
      <c r="AL40" s="11"/>
      <c r="AM40" s="12"/>
      <c r="AN40" s="11"/>
      <c r="AO40" s="12"/>
      <c r="AP40" s="27"/>
      <c r="AQ40" s="11"/>
      <c r="AR40" s="12"/>
      <c r="AS40" s="27"/>
      <c r="AT40" s="11"/>
      <c r="AU40" s="95"/>
      <c r="AV40" s="11"/>
      <c r="AW40" s="27"/>
      <c r="AX40" s="79">
        <v>1</v>
      </c>
      <c r="AY40" s="11">
        <f t="shared" si="4"/>
        <v>1</v>
      </c>
      <c r="AZ40" s="95">
        <v>1</v>
      </c>
      <c r="BA40" s="40">
        <f t="shared" si="0"/>
        <v>1</v>
      </c>
      <c r="BB40" s="115">
        <f t="shared" si="1"/>
        <v>1</v>
      </c>
    </row>
    <row r="41" spans="1:54" ht="15">
      <c r="A41" s="499"/>
      <c r="B41" s="474" t="s">
        <v>61</v>
      </c>
      <c r="C41" s="475"/>
      <c r="D41" s="11"/>
      <c r="E41" s="12"/>
      <c r="F41" s="12"/>
      <c r="G41" s="12"/>
      <c r="H41" s="37"/>
      <c r="I41" s="27"/>
      <c r="J41" s="42"/>
      <c r="K41" s="12"/>
      <c r="L41" s="12"/>
      <c r="M41" s="12"/>
      <c r="N41" s="12"/>
      <c r="O41" s="27"/>
      <c r="P41" s="11"/>
      <c r="Q41" s="12"/>
      <c r="R41" s="12"/>
      <c r="S41" s="12"/>
      <c r="T41" s="12"/>
      <c r="U41" s="11"/>
      <c r="V41" s="12"/>
      <c r="W41" s="12"/>
      <c r="X41" s="12"/>
      <c r="Y41" s="12"/>
      <c r="Z41" s="27"/>
      <c r="AA41" s="11"/>
      <c r="AB41" s="95"/>
      <c r="AC41" s="11"/>
      <c r="AD41" s="12"/>
      <c r="AE41" s="12"/>
      <c r="AF41" s="12"/>
      <c r="AG41" s="27"/>
      <c r="AH41" s="11"/>
      <c r="AI41" s="12"/>
      <c r="AJ41" s="12"/>
      <c r="AK41" s="27"/>
      <c r="AL41" s="11"/>
      <c r="AM41" s="12"/>
      <c r="AN41" s="11"/>
      <c r="AO41" s="12"/>
      <c r="AP41" s="27"/>
      <c r="AQ41" s="11"/>
      <c r="AR41" s="12"/>
      <c r="AS41" s="27"/>
      <c r="AT41" s="11"/>
      <c r="AU41" s="95"/>
      <c r="AV41" s="11">
        <v>1</v>
      </c>
      <c r="AW41" s="27"/>
      <c r="AX41" s="79"/>
      <c r="AY41" s="11">
        <f t="shared" si="4"/>
        <v>1</v>
      </c>
      <c r="AZ41" s="95">
        <v>1</v>
      </c>
      <c r="BA41" s="40">
        <f t="shared" si="0"/>
        <v>1</v>
      </c>
      <c r="BB41" s="115">
        <f t="shared" si="1"/>
        <v>1</v>
      </c>
    </row>
    <row r="42" spans="1:54" ht="15">
      <c r="A42" s="499"/>
      <c r="B42" s="474" t="s">
        <v>89</v>
      </c>
      <c r="C42" s="475"/>
      <c r="D42" s="11"/>
      <c r="E42" s="12"/>
      <c r="F42" s="12"/>
      <c r="G42" s="12"/>
      <c r="H42" s="37"/>
      <c r="I42" s="27"/>
      <c r="J42" s="42"/>
      <c r="K42" s="12"/>
      <c r="L42" s="12"/>
      <c r="M42" s="12"/>
      <c r="N42" s="12"/>
      <c r="O42" s="27"/>
      <c r="P42" s="11"/>
      <c r="Q42" s="12"/>
      <c r="R42" s="12"/>
      <c r="S42" s="12"/>
      <c r="T42" s="12"/>
      <c r="U42" s="11"/>
      <c r="V42" s="12"/>
      <c r="W42" s="12"/>
      <c r="X42" s="12"/>
      <c r="Y42" s="12"/>
      <c r="Z42" s="27"/>
      <c r="AA42" s="11"/>
      <c r="AB42" s="95"/>
      <c r="AC42" s="11"/>
      <c r="AD42" s="12"/>
      <c r="AE42" s="12"/>
      <c r="AF42" s="12"/>
      <c r="AG42" s="27"/>
      <c r="AH42" s="11"/>
      <c r="AI42" s="12"/>
      <c r="AJ42" s="12"/>
      <c r="AK42" s="27"/>
      <c r="AL42" s="11"/>
      <c r="AM42" s="12"/>
      <c r="AN42" s="11"/>
      <c r="AO42" s="12"/>
      <c r="AP42" s="27"/>
      <c r="AQ42" s="11"/>
      <c r="AR42" s="12"/>
      <c r="AS42" s="27"/>
      <c r="AT42" s="11"/>
      <c r="AU42" s="95"/>
      <c r="AV42" s="11">
        <v>1</v>
      </c>
      <c r="AW42" s="27"/>
      <c r="AX42" s="79"/>
      <c r="AY42" s="11">
        <f t="shared" si="4"/>
        <v>1</v>
      </c>
      <c r="AZ42" s="95">
        <v>1</v>
      </c>
      <c r="BA42" s="40">
        <f t="shared" si="0"/>
        <v>1</v>
      </c>
      <c r="BB42" s="115">
        <f t="shared" si="1"/>
        <v>1</v>
      </c>
    </row>
    <row r="43" spans="1:54" ht="15">
      <c r="A43" s="499"/>
      <c r="B43" s="474" t="s">
        <v>90</v>
      </c>
      <c r="C43" s="475"/>
      <c r="D43" s="11"/>
      <c r="E43" s="12"/>
      <c r="F43" s="12"/>
      <c r="G43" s="12"/>
      <c r="H43" s="37"/>
      <c r="I43" s="27"/>
      <c r="J43" s="42"/>
      <c r="K43" s="12"/>
      <c r="L43" s="12"/>
      <c r="M43" s="12"/>
      <c r="N43" s="12"/>
      <c r="O43" s="27"/>
      <c r="P43" s="11"/>
      <c r="Q43" s="12"/>
      <c r="R43" s="12"/>
      <c r="S43" s="12"/>
      <c r="T43" s="12"/>
      <c r="U43" s="11"/>
      <c r="V43" s="12"/>
      <c r="W43" s="12"/>
      <c r="X43" s="12"/>
      <c r="Y43" s="12"/>
      <c r="Z43" s="27"/>
      <c r="AA43" s="11"/>
      <c r="AB43" s="95"/>
      <c r="AC43" s="11"/>
      <c r="AD43" s="12"/>
      <c r="AE43" s="12"/>
      <c r="AF43" s="12"/>
      <c r="AG43" s="27"/>
      <c r="AH43" s="11"/>
      <c r="AI43" s="12"/>
      <c r="AJ43" s="12"/>
      <c r="AK43" s="27"/>
      <c r="AL43" s="11"/>
      <c r="AM43" s="12"/>
      <c r="AN43" s="11"/>
      <c r="AO43" s="12"/>
      <c r="AP43" s="27"/>
      <c r="AQ43" s="11"/>
      <c r="AR43" s="12"/>
      <c r="AS43" s="27"/>
      <c r="AT43" s="11"/>
      <c r="AU43" s="95"/>
      <c r="AV43" s="11"/>
      <c r="AW43" s="27"/>
      <c r="AX43" s="79">
        <v>1</v>
      </c>
      <c r="AY43" s="11">
        <f t="shared" si="4"/>
        <v>1</v>
      </c>
      <c r="AZ43" s="95">
        <v>1</v>
      </c>
      <c r="BA43" s="40">
        <f t="shared" si="0"/>
        <v>1</v>
      </c>
      <c r="BB43" s="115">
        <f t="shared" si="1"/>
        <v>1</v>
      </c>
    </row>
    <row r="44" spans="1:54" ht="15">
      <c r="A44" s="499"/>
      <c r="B44" s="474" t="s">
        <v>91</v>
      </c>
      <c r="C44" s="475"/>
      <c r="D44" s="11"/>
      <c r="E44" s="12"/>
      <c r="F44" s="12"/>
      <c r="G44" s="12"/>
      <c r="H44" s="37"/>
      <c r="I44" s="27"/>
      <c r="J44" s="42"/>
      <c r="K44" s="12"/>
      <c r="L44" s="12"/>
      <c r="M44" s="12"/>
      <c r="N44" s="12"/>
      <c r="O44" s="27"/>
      <c r="P44" s="11"/>
      <c r="Q44" s="12"/>
      <c r="R44" s="12"/>
      <c r="S44" s="12"/>
      <c r="T44" s="12"/>
      <c r="U44" s="11"/>
      <c r="V44" s="12"/>
      <c r="W44" s="12"/>
      <c r="X44" s="12"/>
      <c r="Y44" s="12"/>
      <c r="Z44" s="27"/>
      <c r="AA44" s="11"/>
      <c r="AB44" s="95"/>
      <c r="AC44" s="11"/>
      <c r="AD44" s="12"/>
      <c r="AE44" s="12"/>
      <c r="AF44" s="12"/>
      <c r="AG44" s="27"/>
      <c r="AH44" s="11"/>
      <c r="AI44" s="12"/>
      <c r="AJ44" s="12"/>
      <c r="AK44" s="27"/>
      <c r="AL44" s="11"/>
      <c r="AM44" s="12"/>
      <c r="AN44" s="11"/>
      <c r="AO44" s="12"/>
      <c r="AP44" s="27"/>
      <c r="AQ44" s="11"/>
      <c r="AR44" s="12"/>
      <c r="AS44" s="122"/>
      <c r="AT44" s="11"/>
      <c r="AU44" s="95"/>
      <c r="AV44" s="11">
        <v>1</v>
      </c>
      <c r="AW44" s="27"/>
      <c r="AX44" s="79"/>
      <c r="AY44" s="11">
        <f t="shared" si="4"/>
        <v>1</v>
      </c>
      <c r="AZ44" s="95">
        <v>1</v>
      </c>
      <c r="BA44" s="40">
        <f t="shared" si="0"/>
        <v>1</v>
      </c>
      <c r="BB44" s="115">
        <f t="shared" si="1"/>
        <v>1</v>
      </c>
    </row>
    <row r="45" spans="1:54" ht="15">
      <c r="A45" s="499"/>
      <c r="B45" s="474" t="s">
        <v>92</v>
      </c>
      <c r="C45" s="475"/>
      <c r="D45" s="11"/>
      <c r="E45" s="12"/>
      <c r="F45" s="12"/>
      <c r="G45" s="12"/>
      <c r="H45" s="37"/>
      <c r="I45" s="27"/>
      <c r="J45" s="42"/>
      <c r="K45" s="12"/>
      <c r="L45" s="12"/>
      <c r="M45" s="12"/>
      <c r="N45" s="12"/>
      <c r="O45" s="27"/>
      <c r="P45" s="11"/>
      <c r="Q45" s="12"/>
      <c r="R45" s="12"/>
      <c r="S45" s="12"/>
      <c r="T45" s="12"/>
      <c r="U45" s="11"/>
      <c r="V45" s="12"/>
      <c r="W45" s="12"/>
      <c r="X45" s="12"/>
      <c r="Y45" s="12"/>
      <c r="Z45" s="27"/>
      <c r="AA45" s="11"/>
      <c r="AB45" s="95"/>
      <c r="AC45" s="11"/>
      <c r="AD45" s="12"/>
      <c r="AE45" s="12"/>
      <c r="AF45" s="12"/>
      <c r="AG45" s="27"/>
      <c r="AH45" s="11"/>
      <c r="AI45" s="12"/>
      <c r="AJ45" s="12"/>
      <c r="AK45" s="27"/>
      <c r="AL45" s="11"/>
      <c r="AM45" s="12"/>
      <c r="AN45" s="11"/>
      <c r="AO45" s="12"/>
      <c r="AP45" s="27"/>
      <c r="AQ45" s="11"/>
      <c r="AR45" s="12"/>
      <c r="AS45" s="27"/>
      <c r="AT45" s="11"/>
      <c r="AU45" s="95"/>
      <c r="AV45" s="11"/>
      <c r="AW45" s="27"/>
      <c r="AX45" s="79">
        <v>1</v>
      </c>
      <c r="AY45" s="11">
        <f t="shared" si="4"/>
        <v>1</v>
      </c>
      <c r="AZ45" s="95">
        <v>1</v>
      </c>
      <c r="BA45" s="40">
        <f t="shared" si="0"/>
        <v>1</v>
      </c>
      <c r="BB45" s="115">
        <f t="shared" si="1"/>
        <v>1</v>
      </c>
    </row>
    <row r="46" spans="1:54" ht="15">
      <c r="A46" s="499"/>
      <c r="B46" s="474" t="s">
        <v>93</v>
      </c>
      <c r="C46" s="475"/>
      <c r="D46" s="11"/>
      <c r="E46" s="12"/>
      <c r="F46" s="12"/>
      <c r="G46" s="12"/>
      <c r="H46" s="37"/>
      <c r="I46" s="27"/>
      <c r="J46" s="42"/>
      <c r="K46" s="12"/>
      <c r="L46" s="12"/>
      <c r="M46" s="12"/>
      <c r="N46" s="12"/>
      <c r="O46" s="27"/>
      <c r="P46" s="11"/>
      <c r="Q46" s="12"/>
      <c r="R46" s="12"/>
      <c r="S46" s="12"/>
      <c r="T46" s="12"/>
      <c r="U46" s="11"/>
      <c r="V46" s="12"/>
      <c r="W46" s="12"/>
      <c r="X46" s="12"/>
      <c r="Y46" s="12"/>
      <c r="Z46" s="27"/>
      <c r="AA46" s="11"/>
      <c r="AB46" s="95"/>
      <c r="AC46" s="11"/>
      <c r="AD46" s="12"/>
      <c r="AE46" s="12"/>
      <c r="AF46" s="12"/>
      <c r="AG46" s="27"/>
      <c r="AH46" s="11"/>
      <c r="AI46" s="12"/>
      <c r="AJ46" s="12"/>
      <c r="AK46" s="27"/>
      <c r="AL46" s="11"/>
      <c r="AM46" s="12"/>
      <c r="AN46" s="11"/>
      <c r="AO46" s="12"/>
      <c r="AP46" s="27"/>
      <c r="AQ46" s="11"/>
      <c r="AR46" s="12"/>
      <c r="AS46" s="27"/>
      <c r="AT46" s="11"/>
      <c r="AU46" s="95"/>
      <c r="AV46" s="11"/>
      <c r="AW46" s="27"/>
      <c r="AX46" s="79">
        <v>1</v>
      </c>
      <c r="AY46" s="11">
        <f t="shared" si="4"/>
        <v>1</v>
      </c>
      <c r="AZ46" s="95">
        <v>1</v>
      </c>
      <c r="BA46" s="40">
        <f t="shared" si="0"/>
        <v>1</v>
      </c>
      <c r="BB46" s="115">
        <f t="shared" si="1"/>
        <v>1</v>
      </c>
    </row>
    <row r="47" spans="1:54" ht="15">
      <c r="A47" s="499"/>
      <c r="B47" s="474" t="s">
        <v>126</v>
      </c>
      <c r="C47" s="475"/>
      <c r="D47" s="11"/>
      <c r="E47" s="12"/>
      <c r="F47" s="12"/>
      <c r="G47" s="12"/>
      <c r="H47" s="37"/>
      <c r="I47" s="27"/>
      <c r="J47" s="42"/>
      <c r="K47" s="12"/>
      <c r="L47" s="12"/>
      <c r="M47" s="12"/>
      <c r="N47" s="12"/>
      <c r="O47" s="27"/>
      <c r="P47" s="11"/>
      <c r="Q47" s="12"/>
      <c r="R47" s="12"/>
      <c r="S47" s="12"/>
      <c r="T47" s="12"/>
      <c r="U47" s="11"/>
      <c r="V47" s="12"/>
      <c r="W47" s="12"/>
      <c r="X47" s="12"/>
      <c r="Y47" s="12"/>
      <c r="Z47" s="27"/>
      <c r="AA47" s="11"/>
      <c r="AB47" s="95"/>
      <c r="AC47" s="11"/>
      <c r="AD47" s="12"/>
      <c r="AE47" s="12"/>
      <c r="AF47" s="12"/>
      <c r="AG47" s="27"/>
      <c r="AH47" s="11"/>
      <c r="AI47" s="12"/>
      <c r="AJ47" s="12"/>
      <c r="AK47" s="27"/>
      <c r="AL47" s="11"/>
      <c r="AM47" s="12"/>
      <c r="AN47" s="11"/>
      <c r="AO47" s="12"/>
      <c r="AP47" s="27"/>
      <c r="AQ47" s="11"/>
      <c r="AR47" s="12"/>
      <c r="AS47" s="27"/>
      <c r="AT47" s="11"/>
      <c r="AU47" s="95"/>
      <c r="AV47" s="11">
        <v>1</v>
      </c>
      <c r="AW47" s="27"/>
      <c r="AX47" s="79"/>
      <c r="AY47" s="11">
        <f t="shared" si="4"/>
        <v>1</v>
      </c>
      <c r="AZ47" s="95">
        <v>1</v>
      </c>
      <c r="BA47" s="40">
        <f t="shared" si="0"/>
        <v>1</v>
      </c>
      <c r="BB47" s="115">
        <f t="shared" si="1"/>
        <v>1</v>
      </c>
    </row>
    <row r="48" spans="1:54" ht="15">
      <c r="A48" s="499"/>
      <c r="B48" s="474" t="s">
        <v>95</v>
      </c>
      <c r="C48" s="475"/>
      <c r="D48" s="11"/>
      <c r="E48" s="12"/>
      <c r="F48" s="12"/>
      <c r="G48" s="12"/>
      <c r="H48" s="37"/>
      <c r="I48" s="27"/>
      <c r="J48" s="42"/>
      <c r="K48" s="12"/>
      <c r="L48" s="12"/>
      <c r="M48" s="12"/>
      <c r="N48" s="12"/>
      <c r="O48" s="27"/>
      <c r="P48" s="11"/>
      <c r="Q48" s="12"/>
      <c r="R48" s="12"/>
      <c r="S48" s="12"/>
      <c r="T48" s="12"/>
      <c r="U48" s="11"/>
      <c r="V48" s="12"/>
      <c r="W48" s="12"/>
      <c r="X48" s="12"/>
      <c r="Y48" s="12"/>
      <c r="Z48" s="27"/>
      <c r="AA48" s="11"/>
      <c r="AB48" s="95"/>
      <c r="AC48" s="11"/>
      <c r="AD48" s="12"/>
      <c r="AE48" s="12"/>
      <c r="AF48" s="12"/>
      <c r="AG48" s="27"/>
      <c r="AH48" s="11"/>
      <c r="AI48" s="12"/>
      <c r="AJ48" s="12"/>
      <c r="AK48" s="27"/>
      <c r="AL48" s="11"/>
      <c r="AM48" s="12"/>
      <c r="AN48" s="11"/>
      <c r="AO48" s="12"/>
      <c r="AP48" s="27"/>
      <c r="AQ48" s="11"/>
      <c r="AR48" s="12"/>
      <c r="AS48" s="27"/>
      <c r="AT48" s="11"/>
      <c r="AU48" s="95"/>
      <c r="AV48" s="11">
        <v>1</v>
      </c>
      <c r="AW48" s="27"/>
      <c r="AX48" s="79"/>
      <c r="AY48" s="11">
        <f t="shared" si="4"/>
        <v>1</v>
      </c>
      <c r="AZ48" s="95">
        <v>1</v>
      </c>
      <c r="BA48" s="40">
        <f t="shared" si="0"/>
        <v>1</v>
      </c>
      <c r="BB48" s="115">
        <f t="shared" si="1"/>
        <v>1</v>
      </c>
    </row>
    <row r="49" spans="1:54" ht="15">
      <c r="A49" s="499"/>
      <c r="B49" s="474" t="s">
        <v>127</v>
      </c>
      <c r="C49" s="475"/>
      <c r="D49" s="11"/>
      <c r="E49" s="12"/>
      <c r="F49" s="12"/>
      <c r="G49" s="12"/>
      <c r="H49" s="37"/>
      <c r="I49" s="27"/>
      <c r="J49" s="42"/>
      <c r="K49" s="12"/>
      <c r="L49" s="12"/>
      <c r="M49" s="12"/>
      <c r="N49" s="12"/>
      <c r="O49" s="27"/>
      <c r="P49" s="11"/>
      <c r="Q49" s="12"/>
      <c r="R49" s="12"/>
      <c r="S49" s="12"/>
      <c r="T49" s="12"/>
      <c r="U49" s="11"/>
      <c r="V49" s="12"/>
      <c r="W49" s="12"/>
      <c r="X49" s="12"/>
      <c r="Y49" s="12"/>
      <c r="Z49" s="27"/>
      <c r="AA49" s="11"/>
      <c r="AB49" s="95"/>
      <c r="AC49" s="11"/>
      <c r="AD49" s="12"/>
      <c r="AE49" s="12"/>
      <c r="AF49" s="12"/>
      <c r="AG49" s="27"/>
      <c r="AH49" s="11"/>
      <c r="AI49" s="12"/>
      <c r="AJ49" s="12"/>
      <c r="AK49" s="27"/>
      <c r="AL49" s="11"/>
      <c r="AM49" s="12"/>
      <c r="AN49" s="11"/>
      <c r="AO49" s="12"/>
      <c r="AP49" s="27"/>
      <c r="AQ49" s="11"/>
      <c r="AR49" s="12"/>
      <c r="AS49" s="27"/>
      <c r="AT49" s="11"/>
      <c r="AU49" s="95"/>
      <c r="AV49" s="11"/>
      <c r="AW49" s="27"/>
      <c r="AX49" s="79">
        <v>1</v>
      </c>
      <c r="AY49" s="11">
        <f t="shared" si="4"/>
        <v>1</v>
      </c>
      <c r="AZ49" s="95">
        <v>1</v>
      </c>
      <c r="BA49" s="40">
        <f t="shared" si="0"/>
        <v>1</v>
      </c>
      <c r="BB49" s="115">
        <f t="shared" si="1"/>
        <v>1</v>
      </c>
    </row>
    <row r="50" spans="1:54" ht="15.75" thickBot="1">
      <c r="A50" s="500"/>
      <c r="B50" s="476" t="s">
        <v>72</v>
      </c>
      <c r="C50" s="477"/>
      <c r="D50" s="4"/>
      <c r="E50" s="15"/>
      <c r="F50" s="15"/>
      <c r="G50" s="15"/>
      <c r="H50" s="250"/>
      <c r="I50" s="29"/>
      <c r="J50" s="43"/>
      <c r="K50" s="44"/>
      <c r="L50" s="44"/>
      <c r="M50" s="44"/>
      <c r="N50" s="44"/>
      <c r="O50" s="100"/>
      <c r="P50" s="30"/>
      <c r="Q50" s="44"/>
      <c r="R50" s="44"/>
      <c r="S50" s="44"/>
      <c r="T50" s="44"/>
      <c r="U50" s="30"/>
      <c r="V50" s="44"/>
      <c r="W50" s="44"/>
      <c r="X50" s="44"/>
      <c r="Y50" s="44"/>
      <c r="Z50" s="100"/>
      <c r="AA50" s="30"/>
      <c r="AB50" s="101"/>
      <c r="AC50" s="30"/>
      <c r="AD50" s="44"/>
      <c r="AE50" s="44"/>
      <c r="AF50" s="44"/>
      <c r="AG50" s="100"/>
      <c r="AH50" s="30"/>
      <c r="AI50" s="44"/>
      <c r="AJ50" s="44"/>
      <c r="AK50" s="100"/>
      <c r="AL50" s="30"/>
      <c r="AM50" s="44"/>
      <c r="AN50" s="30"/>
      <c r="AO50" s="44"/>
      <c r="AP50" s="100"/>
      <c r="AQ50" s="30">
        <v>0.5</v>
      </c>
      <c r="AR50" s="44">
        <v>0.5</v>
      </c>
      <c r="AS50" s="100"/>
      <c r="AT50" s="30">
        <f>SUM(AC50:AS50)</f>
        <v>1</v>
      </c>
      <c r="AU50" s="101">
        <v>1</v>
      </c>
      <c r="AV50" s="30">
        <v>1</v>
      </c>
      <c r="AW50" s="100"/>
      <c r="AX50" s="102">
        <v>1</v>
      </c>
      <c r="AY50" s="30">
        <f t="shared" si="4"/>
        <v>2</v>
      </c>
      <c r="AZ50" s="101">
        <v>2</v>
      </c>
      <c r="BA50" s="123">
        <f t="shared" si="0"/>
        <v>3</v>
      </c>
      <c r="BB50" s="124">
        <f t="shared" si="1"/>
        <v>3</v>
      </c>
    </row>
    <row r="51" spans="1:54" ht="15.75" thickBot="1">
      <c r="A51" s="215" t="s">
        <v>155</v>
      </c>
      <c r="B51" s="216"/>
      <c r="C51" s="217"/>
      <c r="D51" s="20"/>
      <c r="E51" s="21"/>
      <c r="F51" s="21"/>
      <c r="G51" s="21"/>
      <c r="H51" s="121"/>
      <c r="I51" s="34"/>
      <c r="J51" s="67"/>
      <c r="K51" s="21"/>
      <c r="L51" s="21"/>
      <c r="M51" s="21"/>
      <c r="N51" s="21"/>
      <c r="O51" s="121"/>
      <c r="P51" s="20"/>
      <c r="Q51" s="21"/>
      <c r="R51" s="21"/>
      <c r="S51" s="21"/>
      <c r="T51" s="21"/>
      <c r="U51" s="67"/>
      <c r="V51" s="21"/>
      <c r="W51" s="21"/>
      <c r="X51" s="21"/>
      <c r="Y51" s="21"/>
      <c r="Z51" s="121"/>
      <c r="AA51" s="20"/>
      <c r="AB51" s="99"/>
      <c r="AC51" s="67"/>
      <c r="AD51" s="21"/>
      <c r="AE51" s="21"/>
      <c r="AF51" s="21"/>
      <c r="AG51" s="121"/>
      <c r="AH51" s="20"/>
      <c r="AI51" s="21"/>
      <c r="AJ51" s="21"/>
      <c r="AK51" s="34"/>
      <c r="AL51" s="67"/>
      <c r="AM51" s="21"/>
      <c r="AN51" s="20"/>
      <c r="AO51" s="21"/>
      <c r="AP51" s="34"/>
      <c r="AQ51" s="67"/>
      <c r="AR51" s="21"/>
      <c r="AS51" s="121"/>
      <c r="AT51" s="20"/>
      <c r="AU51" s="99"/>
      <c r="AV51" s="20"/>
      <c r="AW51" s="34"/>
      <c r="AX51" s="247"/>
      <c r="AY51" s="20"/>
      <c r="AZ51" s="99"/>
      <c r="BA51" s="67">
        <f>SUM(BA9:BA50)</f>
        <v>70.5</v>
      </c>
      <c r="BB51" s="34">
        <f>SUM(BB9:BB50)</f>
        <v>70.5</v>
      </c>
    </row>
    <row r="52" spans="1:54" ht="15">
      <c r="A52" s="502" t="s">
        <v>206</v>
      </c>
      <c r="B52" s="503"/>
      <c r="C52" s="475"/>
      <c r="D52" s="2">
        <v>1</v>
      </c>
      <c r="E52" s="3">
        <v>1</v>
      </c>
      <c r="F52" s="3">
        <v>1</v>
      </c>
      <c r="G52" s="3">
        <v>1</v>
      </c>
      <c r="H52" s="251">
        <v>1</v>
      </c>
      <c r="I52" s="25"/>
      <c r="J52" s="42">
        <v>1</v>
      </c>
      <c r="K52" s="12">
        <v>1</v>
      </c>
      <c r="L52" s="12">
        <v>1</v>
      </c>
      <c r="M52" s="12">
        <v>1</v>
      </c>
      <c r="N52" s="12">
        <v>1</v>
      </c>
      <c r="O52" s="37">
        <v>1</v>
      </c>
      <c r="P52" s="11">
        <v>1</v>
      </c>
      <c r="Q52" s="12">
        <v>1</v>
      </c>
      <c r="R52" s="12">
        <v>1</v>
      </c>
      <c r="S52" s="12"/>
      <c r="T52" s="12"/>
      <c r="U52" s="42"/>
      <c r="V52" s="12"/>
      <c r="W52" s="12"/>
      <c r="X52" s="12"/>
      <c r="Y52" s="12"/>
      <c r="Z52" s="37"/>
      <c r="AA52" s="11">
        <f>SUM(D52:Z52)</f>
        <v>14</v>
      </c>
      <c r="AB52" s="95">
        <v>14</v>
      </c>
      <c r="AC52" s="42"/>
      <c r="AD52" s="12">
        <v>1</v>
      </c>
      <c r="AE52" s="12"/>
      <c r="AF52" s="12">
        <v>1</v>
      </c>
      <c r="AG52" s="37"/>
      <c r="AH52" s="11"/>
      <c r="AI52" s="12"/>
      <c r="AJ52" s="12"/>
      <c r="AK52" s="27"/>
      <c r="AL52" s="42"/>
      <c r="AM52" s="12"/>
      <c r="AN52" s="11"/>
      <c r="AO52" s="12"/>
      <c r="AP52" s="27"/>
      <c r="AQ52" s="42"/>
      <c r="AR52" s="12"/>
      <c r="AS52" s="37"/>
      <c r="AT52" s="11">
        <f>SUM(AC52:AS52)</f>
        <v>2</v>
      </c>
      <c r="AU52" s="95">
        <v>2</v>
      </c>
      <c r="AV52" s="2"/>
      <c r="AW52" s="25"/>
      <c r="AX52" s="248"/>
      <c r="AY52" s="11"/>
      <c r="AZ52" s="95"/>
      <c r="BA52" s="42">
        <f aca="true" t="shared" si="5" ref="BA52:BB56">AA52+AT52+AY52</f>
        <v>16</v>
      </c>
      <c r="BB52" s="12">
        <f t="shared" si="5"/>
        <v>16</v>
      </c>
    </row>
    <row r="53" spans="1:54" ht="15">
      <c r="A53" s="502" t="s">
        <v>207</v>
      </c>
      <c r="B53" s="503"/>
      <c r="C53" s="475"/>
      <c r="D53" s="11">
        <v>1</v>
      </c>
      <c r="E53" s="12">
        <v>1</v>
      </c>
      <c r="F53" s="12">
        <v>1</v>
      </c>
      <c r="G53" s="12">
        <v>1</v>
      </c>
      <c r="H53" s="37">
        <v>1</v>
      </c>
      <c r="I53" s="27"/>
      <c r="J53" s="42">
        <v>1</v>
      </c>
      <c r="K53" s="12">
        <v>1</v>
      </c>
      <c r="L53" s="12">
        <v>1</v>
      </c>
      <c r="M53" s="12">
        <v>1</v>
      </c>
      <c r="N53" s="12">
        <v>1</v>
      </c>
      <c r="O53" s="37">
        <v>1</v>
      </c>
      <c r="P53" s="11">
        <v>1</v>
      </c>
      <c r="Q53" s="12">
        <v>1</v>
      </c>
      <c r="R53" s="12">
        <v>1</v>
      </c>
      <c r="S53" s="12"/>
      <c r="T53" s="12"/>
      <c r="U53" s="42"/>
      <c r="V53" s="12"/>
      <c r="W53" s="12"/>
      <c r="X53" s="12"/>
      <c r="Y53" s="12"/>
      <c r="Z53" s="37"/>
      <c r="AA53" s="11">
        <f>SUM(D53:Z53)</f>
        <v>14</v>
      </c>
      <c r="AB53" s="95">
        <v>14</v>
      </c>
      <c r="AC53" s="42"/>
      <c r="AD53" s="12"/>
      <c r="AE53" s="12"/>
      <c r="AF53" s="12"/>
      <c r="AG53" s="37"/>
      <c r="AH53" s="11"/>
      <c r="AI53" s="12"/>
      <c r="AJ53" s="12"/>
      <c r="AK53" s="27"/>
      <c r="AL53" s="42"/>
      <c r="AM53" s="12"/>
      <c r="AN53" s="11"/>
      <c r="AO53" s="12"/>
      <c r="AP53" s="27"/>
      <c r="AQ53" s="42"/>
      <c r="AR53" s="12"/>
      <c r="AS53" s="37"/>
      <c r="AT53" s="11"/>
      <c r="AU53" s="95"/>
      <c r="AV53" s="11"/>
      <c r="AW53" s="27"/>
      <c r="AX53" s="248"/>
      <c r="AY53" s="11"/>
      <c r="AZ53" s="95"/>
      <c r="BA53" s="42">
        <f t="shared" si="5"/>
        <v>14</v>
      </c>
      <c r="BB53" s="12">
        <f t="shared" si="5"/>
        <v>14</v>
      </c>
    </row>
    <row r="54" spans="1:54" ht="15">
      <c r="A54" s="502" t="s">
        <v>204</v>
      </c>
      <c r="B54" s="503"/>
      <c r="C54" s="475"/>
      <c r="D54" s="11">
        <v>1</v>
      </c>
      <c r="E54" s="12">
        <v>1</v>
      </c>
      <c r="F54" s="12">
        <v>2</v>
      </c>
      <c r="G54" s="12">
        <v>2</v>
      </c>
      <c r="H54" s="37">
        <v>2</v>
      </c>
      <c r="I54" s="27"/>
      <c r="J54" s="42">
        <v>2</v>
      </c>
      <c r="K54" s="12">
        <v>1</v>
      </c>
      <c r="L54" s="12">
        <v>2</v>
      </c>
      <c r="M54" s="12">
        <v>2</v>
      </c>
      <c r="N54" s="12">
        <v>1</v>
      </c>
      <c r="O54" s="37">
        <v>2</v>
      </c>
      <c r="P54" s="11">
        <v>1</v>
      </c>
      <c r="Q54" s="12">
        <v>2</v>
      </c>
      <c r="R54" s="12">
        <v>1</v>
      </c>
      <c r="S54" s="12"/>
      <c r="T54" s="12"/>
      <c r="U54" s="42"/>
      <c r="V54" s="12"/>
      <c r="W54" s="12"/>
      <c r="X54" s="12"/>
      <c r="Y54" s="12"/>
      <c r="Z54" s="37"/>
      <c r="AA54" s="11">
        <f>SUM(D54:Z54)</f>
        <v>22</v>
      </c>
      <c r="AB54" s="95">
        <v>22</v>
      </c>
      <c r="AC54" s="42"/>
      <c r="AD54" s="12">
        <v>4</v>
      </c>
      <c r="AE54" s="12"/>
      <c r="AF54" s="12">
        <v>4</v>
      </c>
      <c r="AG54" s="37"/>
      <c r="AH54" s="11"/>
      <c r="AI54" s="12"/>
      <c r="AJ54" s="12"/>
      <c r="AK54" s="27"/>
      <c r="AL54" s="42"/>
      <c r="AM54" s="12"/>
      <c r="AN54" s="11"/>
      <c r="AO54" s="12"/>
      <c r="AP54" s="27"/>
      <c r="AQ54" s="42"/>
      <c r="AR54" s="12"/>
      <c r="AS54" s="37"/>
      <c r="AT54" s="11">
        <f>SUM(AC54:AS54)</f>
        <v>8</v>
      </c>
      <c r="AU54" s="95">
        <v>8</v>
      </c>
      <c r="AV54" s="11"/>
      <c r="AW54" s="27"/>
      <c r="AX54" s="248"/>
      <c r="AY54" s="11"/>
      <c r="AZ54" s="95"/>
      <c r="BA54" s="42">
        <f t="shared" si="5"/>
        <v>30</v>
      </c>
      <c r="BB54" s="12">
        <f t="shared" si="5"/>
        <v>30</v>
      </c>
    </row>
    <row r="55" spans="1:54" ht="15">
      <c r="A55" s="502" t="s">
        <v>203</v>
      </c>
      <c r="B55" s="503"/>
      <c r="C55" s="475"/>
      <c r="D55" s="11"/>
      <c r="E55" s="12"/>
      <c r="F55" s="12"/>
      <c r="G55" s="12"/>
      <c r="H55" s="37"/>
      <c r="I55" s="27"/>
      <c r="J55" s="42"/>
      <c r="K55" s="12"/>
      <c r="L55" s="12"/>
      <c r="M55" s="12"/>
      <c r="N55" s="12">
        <v>1</v>
      </c>
      <c r="O55" s="37"/>
      <c r="P55" s="11"/>
      <c r="Q55" s="12"/>
      <c r="R55" s="12">
        <v>1</v>
      </c>
      <c r="S55" s="12"/>
      <c r="T55" s="12"/>
      <c r="U55" s="42"/>
      <c r="V55" s="12"/>
      <c r="W55" s="12"/>
      <c r="X55" s="12"/>
      <c r="Y55" s="12"/>
      <c r="Z55" s="37"/>
      <c r="AA55" s="11">
        <f>SUM(D55:Z55)</f>
        <v>2</v>
      </c>
      <c r="AB55" s="95">
        <v>2</v>
      </c>
      <c r="AC55" s="42"/>
      <c r="AD55" s="12"/>
      <c r="AE55" s="12"/>
      <c r="AF55" s="12"/>
      <c r="AG55" s="37"/>
      <c r="AH55" s="11"/>
      <c r="AI55" s="12"/>
      <c r="AJ55" s="12"/>
      <c r="AK55" s="27"/>
      <c r="AL55" s="42"/>
      <c r="AM55" s="12"/>
      <c r="AN55" s="11"/>
      <c r="AO55" s="12"/>
      <c r="AP55" s="27"/>
      <c r="AQ55" s="42"/>
      <c r="AR55" s="12"/>
      <c r="AS55" s="37"/>
      <c r="AT55" s="11"/>
      <c r="AU55" s="95"/>
      <c r="AV55" s="11"/>
      <c r="AW55" s="27"/>
      <c r="AX55" s="248"/>
      <c r="AY55" s="11"/>
      <c r="AZ55" s="95"/>
      <c r="BA55" s="42">
        <f t="shared" si="5"/>
        <v>2</v>
      </c>
      <c r="BB55" s="12">
        <f t="shared" si="5"/>
        <v>2</v>
      </c>
    </row>
    <row r="56" spans="1:54" ht="15.75" thickBot="1">
      <c r="A56" s="493" t="s">
        <v>222</v>
      </c>
      <c r="B56" s="494"/>
      <c r="C56" s="495"/>
      <c r="D56" s="4">
        <v>2</v>
      </c>
      <c r="E56" s="15">
        <v>2</v>
      </c>
      <c r="F56" s="15">
        <v>1</v>
      </c>
      <c r="G56" s="15">
        <v>1</v>
      </c>
      <c r="H56" s="250">
        <v>1</v>
      </c>
      <c r="I56" s="29"/>
      <c r="J56" s="42">
        <v>1</v>
      </c>
      <c r="K56" s="12">
        <v>2</v>
      </c>
      <c r="L56" s="12">
        <v>1</v>
      </c>
      <c r="M56" s="12">
        <v>1</v>
      </c>
      <c r="N56" s="12">
        <v>1</v>
      </c>
      <c r="O56" s="37">
        <v>1</v>
      </c>
      <c r="P56" s="11">
        <v>2</v>
      </c>
      <c r="Q56" s="12">
        <v>1</v>
      </c>
      <c r="R56" s="12">
        <v>1</v>
      </c>
      <c r="S56" s="12"/>
      <c r="T56" s="12"/>
      <c r="U56" s="42"/>
      <c r="V56" s="12"/>
      <c r="W56" s="12"/>
      <c r="X56" s="12"/>
      <c r="Y56" s="12"/>
      <c r="Z56" s="37"/>
      <c r="AA56" s="11">
        <f>SUM(D56:Z56)</f>
        <v>18</v>
      </c>
      <c r="AB56" s="95">
        <v>18</v>
      </c>
      <c r="AC56" s="42"/>
      <c r="AD56" s="12"/>
      <c r="AE56" s="12"/>
      <c r="AF56" s="12"/>
      <c r="AG56" s="37"/>
      <c r="AH56" s="11"/>
      <c r="AI56" s="12"/>
      <c r="AJ56" s="12"/>
      <c r="AK56" s="27"/>
      <c r="AL56" s="42"/>
      <c r="AM56" s="12"/>
      <c r="AN56" s="11"/>
      <c r="AO56" s="12"/>
      <c r="AP56" s="27"/>
      <c r="AQ56" s="42"/>
      <c r="AR56" s="12"/>
      <c r="AS56" s="37"/>
      <c r="AT56" s="11"/>
      <c r="AU56" s="95"/>
      <c r="AV56" s="4"/>
      <c r="AW56" s="29"/>
      <c r="AX56" s="248"/>
      <c r="AY56" s="11"/>
      <c r="AZ56" s="95"/>
      <c r="BA56" s="42">
        <f t="shared" si="5"/>
        <v>18</v>
      </c>
      <c r="BB56" s="12">
        <f t="shared" si="5"/>
        <v>18</v>
      </c>
    </row>
    <row r="57" spans="1:54" ht="15">
      <c r="A57" s="319" t="s">
        <v>74</v>
      </c>
      <c r="B57" s="501"/>
      <c r="C57" s="321"/>
      <c r="D57" s="2">
        <v>21</v>
      </c>
      <c r="E57" s="3">
        <v>21</v>
      </c>
      <c r="F57" s="3">
        <v>21</v>
      </c>
      <c r="G57" s="3">
        <v>21</v>
      </c>
      <c r="H57" s="251">
        <v>21</v>
      </c>
      <c r="I57" s="25"/>
      <c r="J57" s="93">
        <v>26</v>
      </c>
      <c r="K57" s="3">
        <v>26</v>
      </c>
      <c r="L57" s="3">
        <v>26</v>
      </c>
      <c r="M57" s="3">
        <v>26</v>
      </c>
      <c r="N57" s="3">
        <v>26</v>
      </c>
      <c r="O57" s="25">
        <v>26</v>
      </c>
      <c r="P57" s="2">
        <v>26</v>
      </c>
      <c r="Q57" s="3">
        <v>26</v>
      </c>
      <c r="R57" s="3">
        <v>26</v>
      </c>
      <c r="S57" s="3">
        <v>26</v>
      </c>
      <c r="T57" s="3">
        <v>26</v>
      </c>
      <c r="U57" s="2">
        <v>26</v>
      </c>
      <c r="V57" s="3">
        <v>26</v>
      </c>
      <c r="W57" s="3">
        <v>26</v>
      </c>
      <c r="X57" s="3">
        <v>26</v>
      </c>
      <c r="Y57" s="3">
        <v>26</v>
      </c>
      <c r="Z57" s="25"/>
      <c r="AA57" s="2"/>
      <c r="AB57" s="94"/>
      <c r="AC57" s="2">
        <v>32</v>
      </c>
      <c r="AD57" s="3">
        <v>32</v>
      </c>
      <c r="AE57" s="3">
        <v>32</v>
      </c>
      <c r="AF57" s="3">
        <v>32</v>
      </c>
      <c r="AG57" s="25"/>
      <c r="AH57" s="2">
        <v>33</v>
      </c>
      <c r="AI57" s="3">
        <v>33</v>
      </c>
      <c r="AJ57" s="3">
        <v>33</v>
      </c>
      <c r="AK57" s="25">
        <v>33</v>
      </c>
      <c r="AL57" s="2">
        <v>35</v>
      </c>
      <c r="AM57" s="3">
        <v>35</v>
      </c>
      <c r="AN57" s="2">
        <v>36</v>
      </c>
      <c r="AO57" s="3">
        <v>36</v>
      </c>
      <c r="AP57" s="25">
        <v>36</v>
      </c>
      <c r="AQ57" s="2">
        <v>36</v>
      </c>
      <c r="AR57" s="3">
        <v>36</v>
      </c>
      <c r="AS57" s="25"/>
      <c r="AT57" s="2"/>
      <c r="AU57" s="94"/>
      <c r="AV57" s="2">
        <v>37</v>
      </c>
      <c r="AW57" s="25"/>
      <c r="AX57" s="78">
        <v>37</v>
      </c>
      <c r="AY57" s="2"/>
      <c r="AZ57" s="94"/>
      <c r="BA57" s="2"/>
      <c r="BB57" s="25"/>
    </row>
    <row r="58" spans="1:54" ht="15">
      <c r="A58" s="322" t="s">
        <v>75</v>
      </c>
      <c r="B58" s="489"/>
      <c r="C58" s="324"/>
      <c r="D58" s="11">
        <v>25</v>
      </c>
      <c r="E58" s="12">
        <v>25</v>
      </c>
      <c r="F58" s="12">
        <v>25</v>
      </c>
      <c r="G58" s="12">
        <v>25</v>
      </c>
      <c r="H58" s="37">
        <v>25</v>
      </c>
      <c r="I58" s="27">
        <v>8</v>
      </c>
      <c r="J58" s="42">
        <v>29</v>
      </c>
      <c r="K58" s="12">
        <v>29</v>
      </c>
      <c r="L58" s="12">
        <v>29</v>
      </c>
      <c r="M58" s="12">
        <v>29</v>
      </c>
      <c r="N58" s="12">
        <v>29</v>
      </c>
      <c r="O58" s="27">
        <v>29</v>
      </c>
      <c r="P58" s="11">
        <v>29</v>
      </c>
      <c r="Q58" s="12">
        <v>29</v>
      </c>
      <c r="R58" s="12">
        <v>29</v>
      </c>
      <c r="S58" s="12">
        <v>26</v>
      </c>
      <c r="T58" s="12">
        <v>26</v>
      </c>
      <c r="U58" s="11">
        <v>26</v>
      </c>
      <c r="V58" s="12">
        <v>26</v>
      </c>
      <c r="W58" s="12">
        <v>26</v>
      </c>
      <c r="X58" s="12">
        <v>26</v>
      </c>
      <c r="Y58" s="12">
        <v>26</v>
      </c>
      <c r="Z58" s="27">
        <v>8</v>
      </c>
      <c r="AA58" s="11">
        <f>SUM(D58:Z58)</f>
        <v>584</v>
      </c>
      <c r="AB58" s="95"/>
      <c r="AC58" s="11">
        <v>32</v>
      </c>
      <c r="AD58" s="12">
        <v>35</v>
      </c>
      <c r="AE58" s="12">
        <v>32</v>
      </c>
      <c r="AF58" s="12">
        <v>35</v>
      </c>
      <c r="AG58" s="27">
        <v>10</v>
      </c>
      <c r="AH58" s="11">
        <v>33</v>
      </c>
      <c r="AI58" s="12">
        <v>33</v>
      </c>
      <c r="AJ58" s="12">
        <v>33</v>
      </c>
      <c r="AK58" s="27">
        <v>33</v>
      </c>
      <c r="AL58" s="11">
        <v>35</v>
      </c>
      <c r="AM58" s="12">
        <v>35</v>
      </c>
      <c r="AN58" s="11">
        <v>36</v>
      </c>
      <c r="AO58" s="12">
        <v>39.5</v>
      </c>
      <c r="AP58" s="27">
        <v>39.5</v>
      </c>
      <c r="AQ58" s="11">
        <v>38.5</v>
      </c>
      <c r="AR58" s="12">
        <v>38.5</v>
      </c>
      <c r="AS58" s="27">
        <v>22</v>
      </c>
      <c r="AT58" s="11">
        <f>SUM(AC58:AS58)</f>
        <v>560</v>
      </c>
      <c r="AU58" s="95"/>
      <c r="AV58" s="11">
        <v>37</v>
      </c>
      <c r="AW58" s="27">
        <v>12</v>
      </c>
      <c r="AX58" s="79">
        <v>37</v>
      </c>
      <c r="AY58" s="11">
        <f>SUM(AV58:AX58)</f>
        <v>86</v>
      </c>
      <c r="AZ58" s="95"/>
      <c r="BA58" s="40">
        <f>AA58+AT58+AY58</f>
        <v>1230</v>
      </c>
      <c r="BB58" s="115"/>
    </row>
    <row r="59" spans="1:54" ht="15.75" thickBot="1">
      <c r="A59" s="482" t="s">
        <v>16</v>
      </c>
      <c r="B59" s="483"/>
      <c r="C59" s="484"/>
      <c r="D59" s="125">
        <v>25</v>
      </c>
      <c r="E59" s="126">
        <v>25</v>
      </c>
      <c r="F59" s="126">
        <v>25</v>
      </c>
      <c r="G59" s="126">
        <v>25</v>
      </c>
      <c r="H59" s="104">
        <v>25</v>
      </c>
      <c r="I59" s="97">
        <v>8</v>
      </c>
      <c r="J59" s="253">
        <v>32</v>
      </c>
      <c r="K59" s="126">
        <v>32</v>
      </c>
      <c r="L59" s="126">
        <v>32</v>
      </c>
      <c r="M59" s="126">
        <v>32</v>
      </c>
      <c r="N59" s="126">
        <v>32</v>
      </c>
      <c r="O59" s="97">
        <v>32</v>
      </c>
      <c r="P59" s="125">
        <v>32</v>
      </c>
      <c r="Q59" s="126">
        <v>32</v>
      </c>
      <c r="R59" s="126">
        <v>32</v>
      </c>
      <c r="S59" s="126">
        <v>29</v>
      </c>
      <c r="T59" s="126">
        <v>29</v>
      </c>
      <c r="U59" s="125">
        <v>29</v>
      </c>
      <c r="V59" s="126">
        <v>29</v>
      </c>
      <c r="W59" s="126">
        <v>29</v>
      </c>
      <c r="X59" s="126">
        <v>29</v>
      </c>
      <c r="Y59" s="126">
        <v>30</v>
      </c>
      <c r="Z59" s="97">
        <v>8</v>
      </c>
      <c r="AA59" s="125"/>
      <c r="AB59" s="97">
        <f>SUM(D59:AA59)</f>
        <v>633</v>
      </c>
      <c r="AC59" s="125">
        <v>38</v>
      </c>
      <c r="AD59" s="126">
        <v>41</v>
      </c>
      <c r="AE59" s="126">
        <v>38</v>
      </c>
      <c r="AF59" s="126">
        <v>41</v>
      </c>
      <c r="AG59" s="97">
        <v>10</v>
      </c>
      <c r="AH59" s="125">
        <v>39</v>
      </c>
      <c r="AI59" s="126">
        <v>33</v>
      </c>
      <c r="AJ59" s="126">
        <v>39</v>
      </c>
      <c r="AK59" s="97">
        <v>33</v>
      </c>
      <c r="AL59" s="125">
        <v>41</v>
      </c>
      <c r="AM59" s="126">
        <v>41</v>
      </c>
      <c r="AN59" s="125">
        <v>36</v>
      </c>
      <c r="AO59" s="126">
        <v>44.5</v>
      </c>
      <c r="AP59" s="97">
        <v>44.5</v>
      </c>
      <c r="AQ59" s="125">
        <v>44.5</v>
      </c>
      <c r="AR59" s="126">
        <v>44.5</v>
      </c>
      <c r="AS59" s="97">
        <v>22</v>
      </c>
      <c r="AT59" s="125"/>
      <c r="AU59" s="97">
        <f>SUM(AC59:AT59)</f>
        <v>630</v>
      </c>
      <c r="AV59" s="4">
        <v>45</v>
      </c>
      <c r="AW59" s="29">
        <v>12</v>
      </c>
      <c r="AX59" s="80">
        <v>45</v>
      </c>
      <c r="AY59" s="4"/>
      <c r="AZ59" s="97">
        <f>SUM(AV59:AY59)</f>
        <v>102</v>
      </c>
      <c r="BA59" s="106"/>
      <c r="BB59" s="108">
        <f>AB59+AU59+AZ59</f>
        <v>1365</v>
      </c>
    </row>
    <row r="60" ht="15">
      <c r="C60" s="82" t="s">
        <v>133</v>
      </c>
    </row>
    <row r="61" spans="3:17" ht="15">
      <c r="C61" s="82" t="s">
        <v>131</v>
      </c>
      <c r="F61" s="82" t="s">
        <v>205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ht="15">
      <c r="C62" s="82"/>
    </row>
    <row r="63" ht="15">
      <c r="C63" s="82" t="s">
        <v>132</v>
      </c>
    </row>
  </sheetData>
  <sheetProtection/>
  <mergeCells count="72">
    <mergeCell ref="D2:I2"/>
    <mergeCell ref="A52:C52"/>
    <mergeCell ref="A53:C53"/>
    <mergeCell ref="A54:C54"/>
    <mergeCell ref="A55:C55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56:C56"/>
    <mergeCell ref="BA2:BB2"/>
    <mergeCell ref="A2:A3"/>
    <mergeCell ref="A4:A50"/>
    <mergeCell ref="A57:C57"/>
    <mergeCell ref="AT2:AU2"/>
    <mergeCell ref="AQ2:AS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58:C58"/>
    <mergeCell ref="AC2:AG2"/>
    <mergeCell ref="AH2:AK2"/>
    <mergeCell ref="AL2:AM2"/>
    <mergeCell ref="AN2:AP2"/>
    <mergeCell ref="C2:C3"/>
    <mergeCell ref="J2:O2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A59:C59"/>
    <mergeCell ref="AY2:AZ2"/>
    <mergeCell ref="AV2:AW2"/>
    <mergeCell ref="P2:T2"/>
    <mergeCell ref="U2:Z2"/>
    <mergeCell ref="AA2:AB2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5:C15"/>
    <mergeCell ref="B43:C43"/>
    <mergeCell ref="B49:C49"/>
    <mergeCell ref="B50:C50"/>
    <mergeCell ref="B44:C44"/>
    <mergeCell ref="B45:C45"/>
    <mergeCell ref="B46:C46"/>
    <mergeCell ref="B47:C47"/>
    <mergeCell ref="B48:C48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2" sqref="A2:M20"/>
    </sheetView>
  </sheetViews>
  <sheetFormatPr defaultColWidth="9.140625" defaultRowHeight="15"/>
  <cols>
    <col min="1" max="1" width="16.28125" style="0" customWidth="1"/>
    <col min="2" max="2" width="9.8515625" style="0" customWidth="1"/>
    <col min="3" max="8" width="5.7109375" style="0" customWidth="1"/>
    <col min="9" max="9" width="12.7109375" style="0" customWidth="1"/>
    <col min="10" max="10" width="13.7109375" style="0" bestFit="1" customWidth="1"/>
    <col min="11" max="11" width="16.421875" style="0" customWidth="1"/>
    <col min="12" max="12" width="10.28125" style="0" customWidth="1"/>
    <col min="13" max="13" width="12.57421875" style="0" customWidth="1"/>
  </cols>
  <sheetData>
    <row r="2" spans="1:13" ht="15.75">
      <c r="A2" s="505" t="s">
        <v>153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5.75">
      <c r="A3" s="505" t="s">
        <v>154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130"/>
      <c r="B5" s="130"/>
      <c r="C5" s="130" t="s">
        <v>136</v>
      </c>
      <c r="D5" s="130" t="s">
        <v>137</v>
      </c>
      <c r="E5" s="130" t="s">
        <v>138</v>
      </c>
      <c r="F5" s="130" t="s">
        <v>139</v>
      </c>
      <c r="G5" s="130" t="s">
        <v>140</v>
      </c>
      <c r="H5" s="130" t="s">
        <v>141</v>
      </c>
      <c r="I5" s="130" t="s">
        <v>143</v>
      </c>
      <c r="J5" s="130" t="s">
        <v>144</v>
      </c>
      <c r="K5" s="130" t="s">
        <v>142</v>
      </c>
      <c r="L5" s="130" t="s">
        <v>145</v>
      </c>
      <c r="M5" s="130" t="s">
        <v>143</v>
      </c>
    </row>
    <row r="6" spans="1:13" ht="15.75">
      <c r="A6" s="507" t="s">
        <v>135</v>
      </c>
      <c r="B6" s="128" t="s">
        <v>107</v>
      </c>
      <c r="C6" s="128">
        <v>29</v>
      </c>
      <c r="D6" s="128">
        <v>29</v>
      </c>
      <c r="E6" s="128">
        <v>28</v>
      </c>
      <c r="F6" s="128">
        <v>25</v>
      </c>
      <c r="G6" s="128">
        <v>25</v>
      </c>
      <c r="H6" s="128"/>
      <c r="I6" s="128">
        <f aca="true" t="shared" si="0" ref="I6:I19">SUM(C6:H6)</f>
        <v>136</v>
      </c>
      <c r="J6" s="128">
        <v>5</v>
      </c>
      <c r="K6" s="129">
        <f>I6/J6</f>
        <v>27.2</v>
      </c>
      <c r="L6" s="128">
        <v>4</v>
      </c>
      <c r="M6" s="128">
        <v>100</v>
      </c>
    </row>
    <row r="7" spans="1:13" ht="15.75">
      <c r="A7" s="507"/>
      <c r="B7" s="128" t="s">
        <v>108</v>
      </c>
      <c r="C7" s="128">
        <v>26</v>
      </c>
      <c r="D7" s="128">
        <v>29</v>
      </c>
      <c r="E7" s="128">
        <v>26</v>
      </c>
      <c r="F7" s="128">
        <v>31</v>
      </c>
      <c r="G7" s="128">
        <v>26</v>
      </c>
      <c r="H7" s="128">
        <v>25</v>
      </c>
      <c r="I7" s="128">
        <f t="shared" si="0"/>
        <v>163</v>
      </c>
      <c r="J7" s="128">
        <v>6</v>
      </c>
      <c r="K7" s="129">
        <f aca="true" t="shared" si="1" ref="K7:K20">I7/J7</f>
        <v>27.166666666666668</v>
      </c>
      <c r="L7" s="128">
        <v>1</v>
      </c>
      <c r="M7" s="128">
        <v>25</v>
      </c>
    </row>
    <row r="8" spans="1:13" ht="15.75">
      <c r="A8" s="507"/>
      <c r="B8" s="128" t="s">
        <v>109</v>
      </c>
      <c r="C8" s="128">
        <v>30</v>
      </c>
      <c r="D8" s="128">
        <v>29</v>
      </c>
      <c r="E8" s="128">
        <v>28</v>
      </c>
      <c r="F8" s="128">
        <v>26</v>
      </c>
      <c r="G8" s="128">
        <v>25</v>
      </c>
      <c r="H8" s="128"/>
      <c r="I8" s="128">
        <f t="shared" si="0"/>
        <v>138</v>
      </c>
      <c r="J8" s="128">
        <v>5</v>
      </c>
      <c r="K8" s="129">
        <f t="shared" si="1"/>
        <v>27.6</v>
      </c>
      <c r="L8" s="128">
        <v>1</v>
      </c>
      <c r="M8" s="128">
        <v>25</v>
      </c>
    </row>
    <row r="9" spans="1:13" ht="15.75">
      <c r="A9" s="507"/>
      <c r="B9" s="128" t="s">
        <v>110</v>
      </c>
      <c r="C9" s="128">
        <v>28</v>
      </c>
      <c r="D9" s="128">
        <v>28</v>
      </c>
      <c r="E9" s="128">
        <v>28</v>
      </c>
      <c r="F9" s="128">
        <v>26</v>
      </c>
      <c r="G9" s="128">
        <v>25</v>
      </c>
      <c r="H9" s="128"/>
      <c r="I9" s="128">
        <f t="shared" si="0"/>
        <v>135</v>
      </c>
      <c r="J9" s="128">
        <v>5</v>
      </c>
      <c r="K9" s="129">
        <f t="shared" si="1"/>
        <v>27</v>
      </c>
      <c r="L9" s="128"/>
      <c r="M9" s="128"/>
    </row>
    <row r="10" spans="1:13" ht="33.75" customHeight="1">
      <c r="A10" s="506" t="s">
        <v>134</v>
      </c>
      <c r="B10" s="506"/>
      <c r="C10" s="132">
        <f aca="true" t="shared" si="2" ref="C10:H10">SUM(C6:C9)</f>
        <v>113</v>
      </c>
      <c r="D10" s="132">
        <f t="shared" si="2"/>
        <v>115</v>
      </c>
      <c r="E10" s="132">
        <f t="shared" si="2"/>
        <v>110</v>
      </c>
      <c r="F10" s="132">
        <f t="shared" si="2"/>
        <v>108</v>
      </c>
      <c r="G10" s="132">
        <f t="shared" si="2"/>
        <v>101</v>
      </c>
      <c r="H10" s="132">
        <f t="shared" si="2"/>
        <v>25</v>
      </c>
      <c r="I10" s="132">
        <f t="shared" si="0"/>
        <v>572</v>
      </c>
      <c r="J10" s="132">
        <f>SUM(J6:J9)</f>
        <v>21</v>
      </c>
      <c r="K10" s="133">
        <f t="shared" si="1"/>
        <v>27.238095238095237</v>
      </c>
      <c r="L10" s="132">
        <f>SUM(L6:L9)</f>
        <v>6</v>
      </c>
      <c r="M10" s="132">
        <f>SUM(M6:M9)</f>
        <v>150</v>
      </c>
    </row>
    <row r="11" spans="1:13" ht="15.75">
      <c r="A11" s="507" t="s">
        <v>146</v>
      </c>
      <c r="B11" s="128" t="s">
        <v>9</v>
      </c>
      <c r="C11" s="128">
        <v>25</v>
      </c>
      <c r="D11" s="128">
        <v>25</v>
      </c>
      <c r="E11" s="128">
        <v>24</v>
      </c>
      <c r="F11" s="128">
        <v>25</v>
      </c>
      <c r="G11" s="128"/>
      <c r="H11" s="128"/>
      <c r="I11" s="128">
        <f t="shared" si="0"/>
        <v>99</v>
      </c>
      <c r="J11" s="128">
        <v>4</v>
      </c>
      <c r="K11" s="129">
        <f t="shared" si="1"/>
        <v>24.75</v>
      </c>
      <c r="L11" s="128"/>
      <c r="M11" s="128"/>
    </row>
    <row r="12" spans="1:13" ht="15.75">
      <c r="A12" s="507"/>
      <c r="B12" s="128" t="s">
        <v>10</v>
      </c>
      <c r="C12" s="128">
        <v>23</v>
      </c>
      <c r="D12" s="128">
        <v>18</v>
      </c>
      <c r="E12" s="128">
        <v>25</v>
      </c>
      <c r="F12" s="128">
        <v>15</v>
      </c>
      <c r="G12" s="128"/>
      <c r="H12" s="128"/>
      <c r="I12" s="128">
        <f t="shared" si="0"/>
        <v>81</v>
      </c>
      <c r="J12" s="128">
        <v>4</v>
      </c>
      <c r="K12" s="129">
        <f t="shared" si="1"/>
        <v>20.25</v>
      </c>
      <c r="L12" s="128"/>
      <c r="M12" s="128"/>
    </row>
    <row r="13" spans="1:13" ht="15.75">
      <c r="A13" s="507"/>
      <c r="B13" s="128" t="s">
        <v>11</v>
      </c>
      <c r="C13" s="128">
        <v>25</v>
      </c>
      <c r="D13" s="128">
        <v>26</v>
      </c>
      <c r="E13" s="128"/>
      <c r="F13" s="128"/>
      <c r="G13" s="128"/>
      <c r="H13" s="128"/>
      <c r="I13" s="128">
        <f t="shared" si="0"/>
        <v>51</v>
      </c>
      <c r="J13" s="128">
        <v>2</v>
      </c>
      <c r="K13" s="129">
        <f t="shared" si="1"/>
        <v>25.5</v>
      </c>
      <c r="L13" s="128"/>
      <c r="M13" s="128"/>
    </row>
    <row r="14" spans="1:13" ht="15.75">
      <c r="A14" s="507"/>
      <c r="B14" s="128" t="s">
        <v>12</v>
      </c>
      <c r="C14" s="128">
        <v>18</v>
      </c>
      <c r="D14" s="128">
        <v>20</v>
      </c>
      <c r="E14" s="128">
        <v>25</v>
      </c>
      <c r="F14" s="128"/>
      <c r="G14" s="128"/>
      <c r="H14" s="128"/>
      <c r="I14" s="128">
        <f t="shared" si="0"/>
        <v>63</v>
      </c>
      <c r="J14" s="128">
        <v>3</v>
      </c>
      <c r="K14" s="129">
        <f t="shared" si="1"/>
        <v>21</v>
      </c>
      <c r="L14" s="128"/>
      <c r="M14" s="128"/>
    </row>
    <row r="15" spans="1:13" ht="15.75">
      <c r="A15" s="507"/>
      <c r="B15" s="128" t="s">
        <v>13</v>
      </c>
      <c r="C15" s="128">
        <v>25</v>
      </c>
      <c r="D15" s="128">
        <v>26</v>
      </c>
      <c r="E15" s="128"/>
      <c r="F15" s="128"/>
      <c r="G15" s="128"/>
      <c r="H15" s="128"/>
      <c r="I15" s="128">
        <f t="shared" si="0"/>
        <v>51</v>
      </c>
      <c r="J15" s="128">
        <v>2</v>
      </c>
      <c r="K15" s="129">
        <f t="shared" si="1"/>
        <v>25.5</v>
      </c>
      <c r="L15" s="128"/>
      <c r="M15" s="128"/>
    </row>
    <row r="16" spans="1:13" ht="31.5" customHeight="1">
      <c r="A16" s="506" t="s">
        <v>147</v>
      </c>
      <c r="B16" s="506"/>
      <c r="C16" s="132">
        <f>SUM(C11:C15)</f>
        <v>116</v>
      </c>
      <c r="D16" s="132">
        <f>SUM(D11:D15)</f>
        <v>115</v>
      </c>
      <c r="E16" s="132">
        <f>SUM(E11:E15)</f>
        <v>74</v>
      </c>
      <c r="F16" s="132">
        <f>SUM(F11:F15)</f>
        <v>40</v>
      </c>
      <c r="G16" s="132"/>
      <c r="H16" s="132"/>
      <c r="I16" s="132">
        <f t="shared" si="0"/>
        <v>345</v>
      </c>
      <c r="J16" s="132">
        <f>SUM(J11:J15)</f>
        <v>15</v>
      </c>
      <c r="K16" s="133">
        <f t="shared" si="1"/>
        <v>23</v>
      </c>
      <c r="L16" s="132"/>
      <c r="M16" s="132"/>
    </row>
    <row r="17" spans="1:13" ht="15.75">
      <c r="A17" s="507" t="s">
        <v>150</v>
      </c>
      <c r="B17" s="128" t="s">
        <v>148</v>
      </c>
      <c r="C17" s="128">
        <v>32</v>
      </c>
      <c r="D17" s="128"/>
      <c r="E17" s="128"/>
      <c r="F17" s="128"/>
      <c r="G17" s="128"/>
      <c r="H17" s="128"/>
      <c r="I17" s="128">
        <f t="shared" si="0"/>
        <v>32</v>
      </c>
      <c r="J17" s="128">
        <v>1</v>
      </c>
      <c r="K17" s="129">
        <f t="shared" si="1"/>
        <v>32</v>
      </c>
      <c r="L17" s="128"/>
      <c r="M17" s="128"/>
    </row>
    <row r="18" spans="1:13" ht="15.75">
      <c r="A18" s="507"/>
      <c r="B18" s="128" t="s">
        <v>149</v>
      </c>
      <c r="C18" s="128">
        <v>25</v>
      </c>
      <c r="D18" s="128"/>
      <c r="E18" s="128"/>
      <c r="F18" s="128"/>
      <c r="G18" s="128"/>
      <c r="H18" s="128"/>
      <c r="I18" s="128">
        <f t="shared" si="0"/>
        <v>25</v>
      </c>
      <c r="J18" s="128">
        <v>1</v>
      </c>
      <c r="K18" s="129">
        <f t="shared" si="1"/>
        <v>25</v>
      </c>
      <c r="L18" s="128"/>
      <c r="M18" s="128"/>
    </row>
    <row r="19" spans="1:13" ht="30.75" customHeight="1">
      <c r="A19" s="506" t="s">
        <v>151</v>
      </c>
      <c r="B19" s="506"/>
      <c r="C19" s="132">
        <f>SUM(C17:C18)</f>
        <v>57</v>
      </c>
      <c r="D19" s="132"/>
      <c r="E19" s="132"/>
      <c r="F19" s="132"/>
      <c r="G19" s="132"/>
      <c r="H19" s="132"/>
      <c r="I19" s="132">
        <f t="shared" si="0"/>
        <v>57</v>
      </c>
      <c r="J19" s="132">
        <f>SUM(J17:J18)</f>
        <v>2</v>
      </c>
      <c r="K19" s="133">
        <f t="shared" si="1"/>
        <v>28.5</v>
      </c>
      <c r="L19" s="132"/>
      <c r="M19" s="132"/>
    </row>
    <row r="20" spans="1:13" ht="27.75" customHeight="1">
      <c r="A20" s="504" t="s">
        <v>152</v>
      </c>
      <c r="B20" s="504"/>
      <c r="C20" s="130">
        <f aca="true" t="shared" si="3" ref="C20:J20">C10+C16+C19</f>
        <v>286</v>
      </c>
      <c r="D20" s="130">
        <f t="shared" si="3"/>
        <v>230</v>
      </c>
      <c r="E20" s="130">
        <f t="shared" si="3"/>
        <v>184</v>
      </c>
      <c r="F20" s="130">
        <f t="shared" si="3"/>
        <v>148</v>
      </c>
      <c r="G20" s="130">
        <f t="shared" si="3"/>
        <v>101</v>
      </c>
      <c r="H20" s="130">
        <f t="shared" si="3"/>
        <v>25</v>
      </c>
      <c r="I20" s="130">
        <f t="shared" si="3"/>
        <v>974</v>
      </c>
      <c r="J20" s="130">
        <f t="shared" si="3"/>
        <v>38</v>
      </c>
      <c r="K20" s="131">
        <f t="shared" si="1"/>
        <v>25.63157894736842</v>
      </c>
      <c r="L20" s="130">
        <f>SUM(L10:L19)</f>
        <v>6</v>
      </c>
      <c r="M20" s="130">
        <f>SUM(M10:M19)</f>
        <v>150</v>
      </c>
    </row>
  </sheetData>
  <sheetProtection/>
  <mergeCells count="9">
    <mergeCell ref="A20:B20"/>
    <mergeCell ref="A2:M2"/>
    <mergeCell ref="A3:M3"/>
    <mergeCell ref="A10:B10"/>
    <mergeCell ref="A6:A9"/>
    <mergeCell ref="A16:B16"/>
    <mergeCell ref="A11:A15"/>
    <mergeCell ref="A17:A18"/>
    <mergeCell ref="A19:B1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1.8515625" style="0" bestFit="1" customWidth="1"/>
    <col min="2" max="2" width="8.7109375" style="0" bestFit="1" customWidth="1"/>
    <col min="3" max="3" width="14.7109375" style="0" bestFit="1" customWidth="1"/>
    <col min="5" max="5" width="14.7109375" style="0" bestFit="1" customWidth="1"/>
    <col min="7" max="7" width="14.7109375" style="0" bestFit="1" customWidth="1"/>
    <col min="9" max="9" width="14.7109375" style="0" bestFit="1" customWidth="1"/>
  </cols>
  <sheetData>
    <row r="1" spans="1:9" ht="18.75">
      <c r="A1" s="508" t="s">
        <v>130</v>
      </c>
      <c r="B1" s="508"/>
      <c r="C1" s="508"/>
      <c r="D1" s="508"/>
      <c r="E1" s="508"/>
      <c r="F1" s="508"/>
      <c r="G1" s="508"/>
      <c r="H1" s="508"/>
      <c r="I1" s="508"/>
    </row>
    <row r="2" spans="1:9" ht="15">
      <c r="A2" s="82"/>
      <c r="B2" s="82"/>
      <c r="C2" s="82"/>
      <c r="D2" s="82"/>
      <c r="E2" s="82"/>
      <c r="F2" s="82"/>
      <c r="G2" s="82"/>
      <c r="H2" s="82"/>
      <c r="I2" s="82"/>
    </row>
    <row r="3" spans="1:9" ht="15">
      <c r="A3" s="82"/>
      <c r="B3" s="82"/>
      <c r="C3" s="82"/>
      <c r="D3" s="82"/>
      <c r="E3" s="82"/>
      <c r="F3" s="82"/>
      <c r="G3" s="82"/>
      <c r="H3" s="82"/>
      <c r="I3" s="82"/>
    </row>
    <row r="4" spans="1:9" ht="18.75">
      <c r="A4" s="191"/>
      <c r="B4" s="509" t="s">
        <v>163</v>
      </c>
      <c r="C4" s="509"/>
      <c r="D4" s="509" t="s">
        <v>164</v>
      </c>
      <c r="E4" s="509"/>
      <c r="F4" s="509" t="s">
        <v>165</v>
      </c>
      <c r="G4" s="509"/>
      <c r="H4" s="510" t="s">
        <v>166</v>
      </c>
      <c r="I4" s="511"/>
    </row>
    <row r="5" spans="1:9" ht="18.75">
      <c r="A5" s="191"/>
      <c r="B5" s="191" t="s">
        <v>162</v>
      </c>
      <c r="C5" s="192" t="s">
        <v>7</v>
      </c>
      <c r="D5" s="191" t="s">
        <v>162</v>
      </c>
      <c r="E5" s="192" t="s">
        <v>7</v>
      </c>
      <c r="F5" s="191" t="s">
        <v>162</v>
      </c>
      <c r="G5" s="192" t="s">
        <v>7</v>
      </c>
      <c r="H5" s="191" t="s">
        <v>162</v>
      </c>
      <c r="I5" s="192" t="s">
        <v>7</v>
      </c>
    </row>
    <row r="6" spans="1:9" ht="18.75">
      <c r="A6" s="191" t="s">
        <v>160</v>
      </c>
      <c r="B6" s="191">
        <v>435</v>
      </c>
      <c r="C6" s="192">
        <v>468</v>
      </c>
      <c r="D6" s="191">
        <v>439</v>
      </c>
      <c r="E6" s="192">
        <v>497</v>
      </c>
      <c r="F6" s="191">
        <v>66</v>
      </c>
      <c r="G6" s="192">
        <v>82</v>
      </c>
      <c r="H6" s="191">
        <f>B6+D6+F6</f>
        <v>940</v>
      </c>
      <c r="I6" s="192">
        <f>C6+E6+G6</f>
        <v>1047</v>
      </c>
    </row>
    <row r="7" spans="1:9" ht="18.75">
      <c r="A7" s="191" t="s">
        <v>38</v>
      </c>
      <c r="B7" s="191">
        <v>70</v>
      </c>
      <c r="C7" s="192">
        <v>86</v>
      </c>
      <c r="D7" s="191">
        <v>63.5</v>
      </c>
      <c r="E7" s="192">
        <v>75.5</v>
      </c>
      <c r="F7" s="191">
        <v>2</v>
      </c>
      <c r="G7" s="192">
        <v>2</v>
      </c>
      <c r="H7" s="191">
        <f aca="true" t="shared" si="0" ref="H7:H12">B7+D7+F7</f>
        <v>135.5</v>
      </c>
      <c r="I7" s="192">
        <f aca="true" t="shared" si="1" ref="I7:I12">C7+E7+G7</f>
        <v>163.5</v>
      </c>
    </row>
    <row r="8" spans="1:9" ht="18.75">
      <c r="A8" s="191" t="s">
        <v>45</v>
      </c>
      <c r="B8" s="191"/>
      <c r="C8" s="192"/>
      <c r="D8" s="191">
        <v>4</v>
      </c>
      <c r="E8" s="192">
        <v>4</v>
      </c>
      <c r="F8" s="191">
        <v>0</v>
      </c>
      <c r="G8" s="192">
        <v>0</v>
      </c>
      <c r="H8" s="191">
        <f t="shared" si="0"/>
        <v>4</v>
      </c>
      <c r="I8" s="192">
        <f t="shared" si="1"/>
        <v>4</v>
      </c>
    </row>
    <row r="9" spans="1:9" ht="18.75">
      <c r="A9" s="191" t="s">
        <v>161</v>
      </c>
      <c r="B9" s="191">
        <v>9</v>
      </c>
      <c r="C9" s="192">
        <v>9</v>
      </c>
      <c r="D9" s="191">
        <v>43.5</v>
      </c>
      <c r="E9" s="192">
        <v>43.5</v>
      </c>
      <c r="F9" s="191">
        <v>18</v>
      </c>
      <c r="G9" s="192">
        <v>18</v>
      </c>
      <c r="H9" s="191">
        <f>B9+D9+F9</f>
        <v>70.5</v>
      </c>
      <c r="I9" s="192">
        <f>C9+E9+G9</f>
        <v>70.5</v>
      </c>
    </row>
    <row r="10" spans="1:9" ht="18.75">
      <c r="A10" s="191" t="s">
        <v>155</v>
      </c>
      <c r="B10" s="191">
        <v>70</v>
      </c>
      <c r="C10" s="192">
        <v>70</v>
      </c>
      <c r="D10" s="191">
        <v>10</v>
      </c>
      <c r="E10" s="192">
        <v>10</v>
      </c>
      <c r="F10" s="191">
        <v>0</v>
      </c>
      <c r="G10" s="192">
        <v>0</v>
      </c>
      <c r="H10" s="191">
        <f t="shared" si="0"/>
        <v>80</v>
      </c>
      <c r="I10" s="192">
        <f t="shared" si="1"/>
        <v>80</v>
      </c>
    </row>
    <row r="11" spans="1:9" ht="18.75">
      <c r="A11" s="191" t="s">
        <v>37</v>
      </c>
      <c r="B11" s="191">
        <f aca="true" t="shared" si="2" ref="B11:G11">SUM(B6:B10)</f>
        <v>584</v>
      </c>
      <c r="C11" s="192">
        <f t="shared" si="2"/>
        <v>633</v>
      </c>
      <c r="D11" s="191">
        <f t="shared" si="2"/>
        <v>560</v>
      </c>
      <c r="E11" s="192">
        <f t="shared" si="2"/>
        <v>630</v>
      </c>
      <c r="F11" s="191">
        <f t="shared" si="2"/>
        <v>86</v>
      </c>
      <c r="G11" s="192">
        <f t="shared" si="2"/>
        <v>102</v>
      </c>
      <c r="H11" s="191">
        <f t="shared" si="0"/>
        <v>1230</v>
      </c>
      <c r="I11" s="192">
        <f t="shared" si="1"/>
        <v>1365</v>
      </c>
    </row>
    <row r="12" spans="1:9" ht="18.75">
      <c r="A12" s="193" t="s">
        <v>167</v>
      </c>
      <c r="B12" s="191">
        <v>2</v>
      </c>
      <c r="C12" s="192">
        <v>16</v>
      </c>
      <c r="D12" s="191">
        <v>3</v>
      </c>
      <c r="E12" s="192">
        <v>32</v>
      </c>
      <c r="F12" s="191">
        <v>1</v>
      </c>
      <c r="G12" s="192">
        <v>12</v>
      </c>
      <c r="H12" s="191">
        <f t="shared" si="0"/>
        <v>6</v>
      </c>
      <c r="I12" s="192">
        <f t="shared" si="1"/>
        <v>60</v>
      </c>
    </row>
  </sheetData>
  <sheetProtection/>
  <mergeCells count="5">
    <mergeCell ref="A1:I1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0.140625" style="0" customWidth="1"/>
    <col min="4" max="7" width="2.7109375" style="0" bestFit="1" customWidth="1"/>
    <col min="8" max="8" width="2.57421875" style="0" customWidth="1"/>
    <col min="9" max="14" width="2.7109375" style="0" bestFit="1" customWidth="1"/>
    <col min="15" max="15" width="2.7109375" style="0" customWidth="1"/>
    <col min="16" max="18" width="2.7109375" style="0" bestFit="1" customWidth="1"/>
    <col min="19" max="22" width="2.7109375" style="0" customWidth="1"/>
    <col min="23" max="23" width="2.7109375" style="0" bestFit="1" customWidth="1"/>
    <col min="24" max="24" width="2.7109375" style="0" customWidth="1"/>
    <col min="25" max="25" width="3.140625" style="0" customWidth="1"/>
    <col min="26" max="26" width="3.28125" style="0" customWidth="1"/>
    <col min="27" max="27" width="7.28125" style="0" customWidth="1"/>
    <col min="28" max="28" width="8.140625" style="0" customWidth="1"/>
  </cols>
  <sheetData>
    <row r="1" spans="1:28" ht="16.5" thickBot="1">
      <c r="A1" s="541" t="s">
        <v>201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ht="15" customHeight="1" thickBot="1">
      <c r="A2" s="517" t="s">
        <v>168</v>
      </c>
      <c r="B2" s="517" t="s">
        <v>169</v>
      </c>
      <c r="C2" s="517" t="s">
        <v>262</v>
      </c>
      <c r="D2" s="528" t="s">
        <v>186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30"/>
      <c r="AB2" s="523" t="s">
        <v>187</v>
      </c>
    </row>
    <row r="3" spans="1:28" ht="15" customHeight="1" thickBot="1">
      <c r="A3" s="518"/>
      <c r="B3" s="518"/>
      <c r="C3" s="518"/>
      <c r="D3" s="514" t="s">
        <v>135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26"/>
      <c r="Y3" s="526"/>
      <c r="Z3" s="526"/>
      <c r="AA3" s="527"/>
      <c r="AB3" s="524"/>
    </row>
    <row r="4" spans="1:28" ht="15" customHeight="1">
      <c r="A4" s="518"/>
      <c r="B4" s="518"/>
      <c r="C4" s="518"/>
      <c r="D4" s="520" t="s">
        <v>107</v>
      </c>
      <c r="E4" s="521"/>
      <c r="F4" s="521"/>
      <c r="G4" s="521"/>
      <c r="H4" s="522"/>
      <c r="I4" s="537"/>
      <c r="J4" s="520" t="s">
        <v>108</v>
      </c>
      <c r="K4" s="521"/>
      <c r="L4" s="521"/>
      <c r="M4" s="521"/>
      <c r="N4" s="521"/>
      <c r="O4" s="522"/>
      <c r="P4" s="522"/>
      <c r="Q4" s="512" t="s">
        <v>109</v>
      </c>
      <c r="R4" s="513"/>
      <c r="S4" s="513"/>
      <c r="T4" s="513"/>
      <c r="U4" s="513"/>
      <c r="V4" s="513"/>
      <c r="W4" s="513"/>
      <c r="X4" s="512" t="s">
        <v>110</v>
      </c>
      <c r="Y4" s="513"/>
      <c r="Z4" s="513"/>
      <c r="AA4" s="517" t="s">
        <v>188</v>
      </c>
      <c r="AB4" s="524"/>
    </row>
    <row r="5" spans="1:28" ht="25.5" thickBot="1">
      <c r="A5" s="519"/>
      <c r="B5" s="519"/>
      <c r="C5" s="519"/>
      <c r="D5" s="201" t="s">
        <v>170</v>
      </c>
      <c r="E5" s="202" t="s">
        <v>171</v>
      </c>
      <c r="F5" s="202" t="s">
        <v>172</v>
      </c>
      <c r="G5" s="202" t="s">
        <v>173</v>
      </c>
      <c r="H5" s="235" t="s">
        <v>174</v>
      </c>
      <c r="I5" s="203" t="s">
        <v>239</v>
      </c>
      <c r="J5" s="201" t="s">
        <v>175</v>
      </c>
      <c r="K5" s="202" t="s">
        <v>176</v>
      </c>
      <c r="L5" s="202" t="s">
        <v>177</v>
      </c>
      <c r="M5" s="202" t="s">
        <v>178</v>
      </c>
      <c r="N5" s="202" t="s">
        <v>179</v>
      </c>
      <c r="O5" s="235" t="s">
        <v>194</v>
      </c>
      <c r="P5" s="235" t="s">
        <v>240</v>
      </c>
      <c r="Q5" s="231" t="s">
        <v>180</v>
      </c>
      <c r="R5" s="232" t="s">
        <v>181</v>
      </c>
      <c r="S5" s="233" t="s">
        <v>182</v>
      </c>
      <c r="T5" s="233" t="s">
        <v>241</v>
      </c>
      <c r="U5" s="233" t="s">
        <v>242</v>
      </c>
      <c r="V5" s="233" t="s">
        <v>243</v>
      </c>
      <c r="W5" s="233" t="s">
        <v>244</v>
      </c>
      <c r="X5" s="230" t="s">
        <v>245</v>
      </c>
      <c r="Y5" s="273" t="s">
        <v>246</v>
      </c>
      <c r="Z5" s="234" t="s">
        <v>247</v>
      </c>
      <c r="AA5" s="519"/>
      <c r="AB5" s="525"/>
    </row>
    <row r="6" spans="1:28" ht="26.25" customHeight="1">
      <c r="A6" s="297" t="s">
        <v>158</v>
      </c>
      <c r="B6" s="204" t="s">
        <v>253</v>
      </c>
      <c r="C6" s="229" t="s">
        <v>257</v>
      </c>
      <c r="D6" s="274">
        <v>1</v>
      </c>
      <c r="E6" s="275">
        <v>1</v>
      </c>
      <c r="F6" s="275">
        <v>1</v>
      </c>
      <c r="G6" s="276">
        <v>1</v>
      </c>
      <c r="H6" s="277">
        <v>1</v>
      </c>
      <c r="I6" s="278">
        <v>1</v>
      </c>
      <c r="J6" s="279">
        <v>1</v>
      </c>
      <c r="K6" s="276">
        <v>1</v>
      </c>
      <c r="L6" s="276">
        <v>1</v>
      </c>
      <c r="M6" s="276">
        <v>1</v>
      </c>
      <c r="N6" s="276">
        <v>1</v>
      </c>
      <c r="O6" s="277">
        <v>1</v>
      </c>
      <c r="P6" s="278">
        <v>1</v>
      </c>
      <c r="Q6" s="279">
        <v>1</v>
      </c>
      <c r="R6" s="276">
        <v>1</v>
      </c>
      <c r="S6" s="277">
        <v>1</v>
      </c>
      <c r="T6" s="277">
        <v>1</v>
      </c>
      <c r="U6" s="277">
        <v>1</v>
      </c>
      <c r="V6" s="277">
        <v>1</v>
      </c>
      <c r="W6" s="278">
        <v>1</v>
      </c>
      <c r="X6" s="281">
        <v>1</v>
      </c>
      <c r="Y6" s="282">
        <v>1</v>
      </c>
      <c r="Z6" s="283">
        <v>1</v>
      </c>
      <c r="AA6" s="208">
        <v>23</v>
      </c>
      <c r="AB6" s="208">
        <v>23</v>
      </c>
    </row>
    <row r="7" spans="1:28" ht="15">
      <c r="A7" s="298" t="s">
        <v>192</v>
      </c>
      <c r="B7" s="197" t="s">
        <v>236</v>
      </c>
      <c r="C7" s="198" t="s">
        <v>255</v>
      </c>
      <c r="D7" s="197"/>
      <c r="E7" s="196"/>
      <c r="F7" s="196"/>
      <c r="G7" s="148"/>
      <c r="H7" s="268"/>
      <c r="I7" s="182"/>
      <c r="J7" s="147"/>
      <c r="K7" s="148"/>
      <c r="L7" s="148"/>
      <c r="M7" s="148"/>
      <c r="N7" s="148"/>
      <c r="O7" s="268"/>
      <c r="P7" s="182"/>
      <c r="Q7" s="290">
        <v>1</v>
      </c>
      <c r="R7" s="287">
        <v>1</v>
      </c>
      <c r="S7" s="288">
        <v>1</v>
      </c>
      <c r="T7" s="288">
        <v>1</v>
      </c>
      <c r="U7" s="288">
        <v>1</v>
      </c>
      <c r="V7" s="288">
        <v>1</v>
      </c>
      <c r="W7" s="289">
        <v>1</v>
      </c>
      <c r="X7" s="170">
        <v>1</v>
      </c>
      <c r="Y7" s="171">
        <v>1</v>
      </c>
      <c r="Z7" s="284">
        <v>1</v>
      </c>
      <c r="AA7" s="26">
        <v>10</v>
      </c>
      <c r="AB7" s="208">
        <v>10</v>
      </c>
    </row>
    <row r="8" spans="1:28" ht="24.75">
      <c r="A8" s="300"/>
      <c r="B8" s="197" t="s">
        <v>254</v>
      </c>
      <c r="C8" s="198" t="s">
        <v>256</v>
      </c>
      <c r="D8" s="197"/>
      <c r="E8" s="196"/>
      <c r="F8" s="196"/>
      <c r="G8" s="148"/>
      <c r="H8" s="268"/>
      <c r="I8" s="182"/>
      <c r="J8" s="147"/>
      <c r="K8" s="148"/>
      <c r="L8" s="148"/>
      <c r="M8" s="148"/>
      <c r="N8" s="148"/>
      <c r="O8" s="268"/>
      <c r="P8" s="182"/>
      <c r="Q8" s="290"/>
      <c r="R8" s="287"/>
      <c r="S8" s="288"/>
      <c r="T8" s="288"/>
      <c r="U8" s="288"/>
      <c r="V8" s="288"/>
      <c r="W8" s="289"/>
      <c r="X8" s="170">
        <v>1</v>
      </c>
      <c r="Y8" s="171">
        <v>1</v>
      </c>
      <c r="Z8" s="284">
        <v>1</v>
      </c>
      <c r="AA8" s="26">
        <v>3</v>
      </c>
      <c r="AB8" s="208">
        <v>3</v>
      </c>
    </row>
    <row r="9" spans="1:28" ht="15">
      <c r="A9" s="538" t="s">
        <v>189</v>
      </c>
      <c r="B9" s="197" t="s">
        <v>250</v>
      </c>
      <c r="C9" s="198" t="s">
        <v>258</v>
      </c>
      <c r="D9" s="197">
        <v>1</v>
      </c>
      <c r="E9" s="196">
        <v>1</v>
      </c>
      <c r="F9" s="196">
        <v>1</v>
      </c>
      <c r="G9" s="148">
        <v>1</v>
      </c>
      <c r="H9" s="268">
        <v>1</v>
      </c>
      <c r="I9" s="182">
        <v>1</v>
      </c>
      <c r="J9" s="147"/>
      <c r="K9" s="148"/>
      <c r="L9" s="148"/>
      <c r="M9" s="148"/>
      <c r="N9" s="148"/>
      <c r="O9" s="268"/>
      <c r="P9" s="182"/>
      <c r="Q9" s="147"/>
      <c r="R9" s="148"/>
      <c r="S9" s="268"/>
      <c r="T9" s="268"/>
      <c r="U9" s="268"/>
      <c r="V9" s="268"/>
      <c r="W9" s="182"/>
      <c r="X9" s="170">
        <v>1</v>
      </c>
      <c r="Y9" s="171">
        <v>1</v>
      </c>
      <c r="Z9" s="284"/>
      <c r="AA9" s="26">
        <v>8</v>
      </c>
      <c r="AB9" s="208">
        <v>8</v>
      </c>
    </row>
    <row r="10" spans="1:28" ht="24.75" customHeight="1">
      <c r="A10" s="539"/>
      <c r="B10" s="197" t="s">
        <v>237</v>
      </c>
      <c r="C10" s="198" t="s">
        <v>259</v>
      </c>
      <c r="D10" s="285">
        <v>1</v>
      </c>
      <c r="E10" s="286">
        <v>1</v>
      </c>
      <c r="F10" s="286">
        <v>1</v>
      </c>
      <c r="G10" s="286">
        <v>1</v>
      </c>
      <c r="H10" s="291">
        <v>1</v>
      </c>
      <c r="I10" s="292">
        <v>1</v>
      </c>
      <c r="J10" s="285">
        <v>1</v>
      </c>
      <c r="K10" s="286">
        <v>1</v>
      </c>
      <c r="L10" s="286">
        <v>1</v>
      </c>
      <c r="M10" s="286">
        <v>1</v>
      </c>
      <c r="N10" s="286">
        <v>1</v>
      </c>
      <c r="O10" s="291">
        <v>1</v>
      </c>
      <c r="P10" s="292">
        <v>1</v>
      </c>
      <c r="Q10" s="197">
        <v>1</v>
      </c>
      <c r="R10" s="196">
        <v>1</v>
      </c>
      <c r="S10" s="269">
        <v>1</v>
      </c>
      <c r="T10" s="269">
        <v>1</v>
      </c>
      <c r="U10" s="269">
        <v>1</v>
      </c>
      <c r="V10" s="269">
        <v>1</v>
      </c>
      <c r="W10" s="198">
        <v>1</v>
      </c>
      <c r="X10" s="170"/>
      <c r="Y10" s="171"/>
      <c r="Z10" s="284"/>
      <c r="AA10" s="26">
        <v>20</v>
      </c>
      <c r="AB10" s="208">
        <v>20</v>
      </c>
    </row>
    <row r="11" spans="1:28" ht="15">
      <c r="A11" s="540" t="s">
        <v>190</v>
      </c>
      <c r="B11" s="197" t="s">
        <v>248</v>
      </c>
      <c r="C11" s="198" t="s">
        <v>260</v>
      </c>
      <c r="D11" s="285"/>
      <c r="E11" s="286"/>
      <c r="F11" s="286"/>
      <c r="G11" s="287"/>
      <c r="H11" s="288"/>
      <c r="I11" s="289"/>
      <c r="J11" s="290">
        <v>1</v>
      </c>
      <c r="K11" s="287">
        <v>1</v>
      </c>
      <c r="L11" s="287">
        <v>1</v>
      </c>
      <c r="M11" s="287">
        <v>1</v>
      </c>
      <c r="N11" s="287">
        <v>1</v>
      </c>
      <c r="O11" s="288">
        <v>1</v>
      </c>
      <c r="P11" s="289">
        <v>1</v>
      </c>
      <c r="Q11" s="290"/>
      <c r="R11" s="287"/>
      <c r="S11" s="288"/>
      <c r="T11" s="288"/>
      <c r="U11" s="288"/>
      <c r="V11" s="288"/>
      <c r="W11" s="289"/>
      <c r="X11" s="170"/>
      <c r="Y11" s="171"/>
      <c r="Z11" s="284"/>
      <c r="AA11" s="26">
        <v>7</v>
      </c>
      <c r="AB11" s="208">
        <v>7</v>
      </c>
    </row>
    <row r="12" spans="1:28" ht="15">
      <c r="A12" s="540"/>
      <c r="B12" s="197" t="s">
        <v>49</v>
      </c>
      <c r="C12" s="198" t="s">
        <v>261</v>
      </c>
      <c r="D12" s="285"/>
      <c r="E12" s="286"/>
      <c r="F12" s="286"/>
      <c r="G12" s="287"/>
      <c r="H12" s="288"/>
      <c r="I12" s="289"/>
      <c r="J12" s="290"/>
      <c r="K12" s="287"/>
      <c r="L12" s="287"/>
      <c r="M12" s="287"/>
      <c r="N12" s="287"/>
      <c r="O12" s="288"/>
      <c r="P12" s="289"/>
      <c r="Q12" s="290"/>
      <c r="R12" s="287"/>
      <c r="S12" s="288"/>
      <c r="T12" s="288"/>
      <c r="U12" s="288"/>
      <c r="V12" s="288"/>
      <c r="W12" s="289"/>
      <c r="X12" s="290"/>
      <c r="Y12" s="287"/>
      <c r="Z12" s="289">
        <v>1</v>
      </c>
      <c r="AA12" s="26">
        <v>1</v>
      </c>
      <c r="AB12" s="208">
        <v>1</v>
      </c>
    </row>
    <row r="13" spans="1:28" ht="27" customHeight="1" thickBot="1">
      <c r="A13" s="299" t="s">
        <v>191</v>
      </c>
      <c r="B13" s="197" t="s">
        <v>252</v>
      </c>
      <c r="C13" s="198" t="s">
        <v>261</v>
      </c>
      <c r="D13" s="197">
        <v>2</v>
      </c>
      <c r="E13" s="196">
        <v>2</v>
      </c>
      <c r="F13" s="196">
        <v>2</v>
      </c>
      <c r="G13" s="148">
        <v>2</v>
      </c>
      <c r="H13" s="268">
        <v>2</v>
      </c>
      <c r="I13" s="182">
        <v>2</v>
      </c>
      <c r="J13" s="147">
        <v>2</v>
      </c>
      <c r="K13" s="148">
        <v>2</v>
      </c>
      <c r="L13" s="148">
        <v>2</v>
      </c>
      <c r="M13" s="148">
        <v>2</v>
      </c>
      <c r="N13" s="148">
        <v>2</v>
      </c>
      <c r="O13" s="268">
        <v>2</v>
      </c>
      <c r="P13" s="182">
        <v>2</v>
      </c>
      <c r="Q13" s="147">
        <v>2</v>
      </c>
      <c r="R13" s="148">
        <v>2</v>
      </c>
      <c r="S13" s="268">
        <v>2</v>
      </c>
      <c r="T13" s="268">
        <v>2</v>
      </c>
      <c r="U13" s="268">
        <v>2</v>
      </c>
      <c r="V13" s="268">
        <v>2</v>
      </c>
      <c r="W13" s="182">
        <v>2</v>
      </c>
      <c r="X13" s="147">
        <v>2</v>
      </c>
      <c r="Y13" s="148">
        <v>2</v>
      </c>
      <c r="Z13" s="182">
        <v>2</v>
      </c>
      <c r="AA13" s="26">
        <v>46</v>
      </c>
      <c r="AB13" s="208">
        <v>46</v>
      </c>
    </row>
    <row r="14" spans="1:28" ht="15.75" thickBot="1">
      <c r="A14" s="514" t="s">
        <v>37</v>
      </c>
      <c r="B14" s="515"/>
      <c r="C14" s="516"/>
      <c r="D14" s="255">
        <f>SUM(D6:D13)</f>
        <v>5</v>
      </c>
      <c r="E14" s="256">
        <f>SUM(E6:E13)</f>
        <v>5</v>
      </c>
      <c r="F14" s="256">
        <f>SUM(F6:F13)</f>
        <v>5</v>
      </c>
      <c r="G14" s="155">
        <f>SUM(G6:G13)</f>
        <v>5</v>
      </c>
      <c r="H14" s="270">
        <v>5</v>
      </c>
      <c r="I14" s="257">
        <f aca="true" t="shared" si="0" ref="I14:N14">SUM(I6:I13)</f>
        <v>5</v>
      </c>
      <c r="J14" s="154">
        <f t="shared" si="0"/>
        <v>5</v>
      </c>
      <c r="K14" s="155">
        <f t="shared" si="0"/>
        <v>5</v>
      </c>
      <c r="L14" s="155">
        <f t="shared" si="0"/>
        <v>5</v>
      </c>
      <c r="M14" s="155">
        <f t="shared" si="0"/>
        <v>5</v>
      </c>
      <c r="N14" s="155">
        <f t="shared" si="0"/>
        <v>5</v>
      </c>
      <c r="O14" s="270">
        <v>5</v>
      </c>
      <c r="P14" s="257">
        <f>SUM(P6:P13)</f>
        <v>5</v>
      </c>
      <c r="Q14" s="154">
        <f>SUM(Q6:Q13)</f>
        <v>5</v>
      </c>
      <c r="R14" s="155">
        <f>SUM(R6:R13)</f>
        <v>5</v>
      </c>
      <c r="S14" s="270">
        <v>5</v>
      </c>
      <c r="T14" s="270">
        <v>5</v>
      </c>
      <c r="U14" s="270">
        <v>5</v>
      </c>
      <c r="V14" s="270">
        <v>5</v>
      </c>
      <c r="W14" s="257">
        <f>SUM(W6:W13)</f>
        <v>5</v>
      </c>
      <c r="X14" s="154">
        <f>SUM(X6:X13)</f>
        <v>6</v>
      </c>
      <c r="Y14" s="155">
        <v>6</v>
      </c>
      <c r="Z14" s="257">
        <f>SUM(Z6:Z13)</f>
        <v>6</v>
      </c>
      <c r="AA14" s="33">
        <v>118</v>
      </c>
      <c r="AB14" s="33">
        <v>118</v>
      </c>
    </row>
    <row r="15" spans="1:28" ht="15">
      <c r="A15" s="531" t="s">
        <v>184</v>
      </c>
      <c r="B15" s="532"/>
      <c r="C15" s="533"/>
      <c r="D15" s="204">
        <v>10</v>
      </c>
      <c r="E15" s="200">
        <v>10</v>
      </c>
      <c r="F15" s="200">
        <v>10</v>
      </c>
      <c r="G15" s="180">
        <v>10</v>
      </c>
      <c r="H15" s="271">
        <v>10</v>
      </c>
      <c r="I15" s="205">
        <v>10</v>
      </c>
      <c r="J15" s="179">
        <v>10</v>
      </c>
      <c r="K15" s="180">
        <v>10</v>
      </c>
      <c r="L15" s="180">
        <v>10</v>
      </c>
      <c r="M15" s="180">
        <v>10</v>
      </c>
      <c r="N15" s="180">
        <v>10</v>
      </c>
      <c r="O15" s="271">
        <v>10</v>
      </c>
      <c r="P15" s="205">
        <v>10</v>
      </c>
      <c r="Q15" s="179">
        <v>10</v>
      </c>
      <c r="R15" s="180">
        <v>10</v>
      </c>
      <c r="S15" s="271">
        <v>10</v>
      </c>
      <c r="T15" s="271">
        <v>10</v>
      </c>
      <c r="U15" s="271">
        <v>10</v>
      </c>
      <c r="V15" s="271">
        <v>10</v>
      </c>
      <c r="W15" s="205">
        <v>10</v>
      </c>
      <c r="X15" s="144">
        <v>10</v>
      </c>
      <c r="Y15" s="145">
        <v>10</v>
      </c>
      <c r="Z15" s="280">
        <v>10</v>
      </c>
      <c r="AA15" s="208"/>
      <c r="AB15" s="208"/>
    </row>
    <row r="16" spans="1:28" ht="15.75" thickBot="1">
      <c r="A16" s="534" t="s">
        <v>185</v>
      </c>
      <c r="B16" s="535"/>
      <c r="C16" s="536"/>
      <c r="D16" s="199"/>
      <c r="E16" s="206"/>
      <c r="F16" s="206"/>
      <c r="G16" s="151"/>
      <c r="H16" s="272"/>
      <c r="I16" s="207"/>
      <c r="J16" s="150"/>
      <c r="K16" s="151"/>
      <c r="L16" s="151"/>
      <c r="M16" s="151"/>
      <c r="N16" s="151"/>
      <c r="O16" s="272"/>
      <c r="P16" s="207"/>
      <c r="Q16" s="150"/>
      <c r="R16" s="151"/>
      <c r="S16" s="272"/>
      <c r="T16" s="272"/>
      <c r="U16" s="272"/>
      <c r="V16" s="272"/>
      <c r="W16" s="207"/>
      <c r="X16" s="150"/>
      <c r="Y16" s="151"/>
      <c r="Z16" s="207"/>
      <c r="AA16" s="28"/>
      <c r="AB16" s="28"/>
    </row>
    <row r="17" spans="1:6" ht="15">
      <c r="A17" s="1"/>
      <c r="B17" s="195"/>
      <c r="C17" s="195"/>
      <c r="D17" s="194"/>
      <c r="E17" s="194"/>
      <c r="F17" s="194"/>
    </row>
    <row r="18" spans="2:6" ht="15">
      <c r="B18" s="194"/>
      <c r="C18" s="194"/>
      <c r="D18" s="194"/>
      <c r="E18" s="194"/>
      <c r="F18" s="194"/>
    </row>
    <row r="26" spans="1:28" ht="16.5" thickBot="1">
      <c r="A26" s="541" t="s">
        <v>201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</row>
    <row r="27" spans="1:28" ht="15.75" thickBot="1">
      <c r="A27" s="517" t="s">
        <v>168</v>
      </c>
      <c r="B27" s="517" t="s">
        <v>169</v>
      </c>
      <c r="C27" s="517" t="s">
        <v>209</v>
      </c>
      <c r="D27" s="528" t="s">
        <v>186</v>
      </c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30"/>
      <c r="AB27" s="523" t="s">
        <v>187</v>
      </c>
    </row>
    <row r="28" spans="1:28" ht="15.75" thickBot="1">
      <c r="A28" s="518"/>
      <c r="B28" s="518"/>
      <c r="C28" s="518"/>
      <c r="D28" s="514" t="s">
        <v>135</v>
      </c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26"/>
      <c r="R28" s="526"/>
      <c r="S28" s="526"/>
      <c r="T28" s="526"/>
      <c r="U28" s="526"/>
      <c r="V28" s="526"/>
      <c r="W28" s="526"/>
      <c r="X28" s="542" t="s">
        <v>164</v>
      </c>
      <c r="Y28" s="526"/>
      <c r="Z28" s="526"/>
      <c r="AA28" s="527"/>
      <c r="AB28" s="524"/>
    </row>
    <row r="29" spans="1:28" ht="15">
      <c r="A29" s="518"/>
      <c r="B29" s="518"/>
      <c r="C29" s="518"/>
      <c r="D29" s="520" t="s">
        <v>107</v>
      </c>
      <c r="E29" s="521"/>
      <c r="F29" s="521"/>
      <c r="G29" s="521"/>
      <c r="H29" s="522"/>
      <c r="I29" s="537"/>
      <c r="J29" s="520" t="s">
        <v>108</v>
      </c>
      <c r="K29" s="521"/>
      <c r="L29" s="521"/>
      <c r="M29" s="521"/>
      <c r="N29" s="521"/>
      <c r="O29" s="522"/>
      <c r="P29" s="522"/>
      <c r="Q29" s="512" t="s">
        <v>109</v>
      </c>
      <c r="R29" s="513"/>
      <c r="S29" s="513"/>
      <c r="T29" s="513"/>
      <c r="U29" s="513"/>
      <c r="V29" s="513"/>
      <c r="W29" s="513"/>
      <c r="X29" s="512" t="s">
        <v>9</v>
      </c>
      <c r="Y29" s="513"/>
      <c r="Z29" s="513"/>
      <c r="AA29" s="517" t="s">
        <v>188</v>
      </c>
      <c r="AB29" s="524"/>
    </row>
    <row r="30" spans="1:28" ht="15.75" thickBot="1">
      <c r="A30" s="519"/>
      <c r="B30" s="519"/>
      <c r="C30" s="519"/>
      <c r="D30" s="201" t="s">
        <v>170</v>
      </c>
      <c r="E30" s="202" t="s">
        <v>171</v>
      </c>
      <c r="F30" s="202" t="s">
        <v>172</v>
      </c>
      <c r="G30" s="202" t="s">
        <v>173</v>
      </c>
      <c r="H30" s="235"/>
      <c r="I30" s="203" t="s">
        <v>174</v>
      </c>
      <c r="J30" s="201" t="s">
        <v>175</v>
      </c>
      <c r="K30" s="202" t="s">
        <v>176</v>
      </c>
      <c r="L30" s="202" t="s">
        <v>177</v>
      </c>
      <c r="M30" s="202" t="s">
        <v>178</v>
      </c>
      <c r="N30" s="202" t="s">
        <v>179</v>
      </c>
      <c r="O30" s="235"/>
      <c r="P30" s="235" t="s">
        <v>194</v>
      </c>
      <c r="Q30" s="231" t="s">
        <v>180</v>
      </c>
      <c r="R30" s="232" t="s">
        <v>181</v>
      </c>
      <c r="S30" s="233"/>
      <c r="T30" s="233"/>
      <c r="U30" s="233"/>
      <c r="V30" s="233"/>
      <c r="W30" s="233" t="s">
        <v>182</v>
      </c>
      <c r="X30" s="230" t="s">
        <v>208</v>
      </c>
      <c r="Y30" s="273"/>
      <c r="Z30" s="234" t="s">
        <v>183</v>
      </c>
      <c r="AA30" s="519"/>
      <c r="AB30" s="525"/>
    </row>
    <row r="31" spans="1:28" ht="24.75">
      <c r="A31" s="538" t="s">
        <v>158</v>
      </c>
      <c r="B31" s="204" t="s">
        <v>156</v>
      </c>
      <c r="C31" s="229" t="s">
        <v>223</v>
      </c>
      <c r="D31" s="204">
        <v>1</v>
      </c>
      <c r="E31" s="200">
        <v>1</v>
      </c>
      <c r="F31" s="200">
        <v>1</v>
      </c>
      <c r="G31" s="180">
        <v>1</v>
      </c>
      <c r="H31" s="271"/>
      <c r="I31" s="205">
        <v>1</v>
      </c>
      <c r="J31" s="179">
        <v>1</v>
      </c>
      <c r="K31" s="180">
        <v>1</v>
      </c>
      <c r="L31" s="180">
        <v>1</v>
      </c>
      <c r="M31" s="180">
        <v>1</v>
      </c>
      <c r="N31" s="180">
        <v>1</v>
      </c>
      <c r="O31" s="271"/>
      <c r="P31" s="205">
        <v>1</v>
      </c>
      <c r="Q31" s="179">
        <v>1</v>
      </c>
      <c r="R31" s="180">
        <v>1</v>
      </c>
      <c r="S31" s="271"/>
      <c r="T31" s="271"/>
      <c r="U31" s="271"/>
      <c r="V31" s="271"/>
      <c r="W31" s="205">
        <v>1</v>
      </c>
      <c r="X31" s="208"/>
      <c r="Y31" s="208"/>
      <c r="Z31" s="208"/>
      <c r="AA31" s="208"/>
      <c r="AB31" s="24" t="e">
        <f>#REF!+Z31</f>
        <v>#REF!</v>
      </c>
    </row>
    <row r="32" spans="1:28" ht="15">
      <c r="A32" s="538"/>
      <c r="B32" s="204" t="s">
        <v>117</v>
      </c>
      <c r="C32" s="229" t="s">
        <v>198</v>
      </c>
      <c r="D32" s="204">
        <v>1</v>
      </c>
      <c r="E32" s="200">
        <v>1</v>
      </c>
      <c r="F32" s="200">
        <v>1</v>
      </c>
      <c r="G32" s="180">
        <v>1</v>
      </c>
      <c r="H32" s="271"/>
      <c r="I32" s="205">
        <v>1</v>
      </c>
      <c r="J32" s="179">
        <v>1</v>
      </c>
      <c r="K32" s="180">
        <v>1</v>
      </c>
      <c r="L32" s="180">
        <v>1</v>
      </c>
      <c r="M32" s="180">
        <v>1</v>
      </c>
      <c r="N32" s="180">
        <v>1</v>
      </c>
      <c r="O32" s="271"/>
      <c r="P32" s="205">
        <v>1</v>
      </c>
      <c r="Q32" s="179">
        <v>1</v>
      </c>
      <c r="R32" s="180">
        <v>1</v>
      </c>
      <c r="S32" s="271"/>
      <c r="T32" s="271"/>
      <c r="U32" s="271"/>
      <c r="V32" s="271"/>
      <c r="W32" s="205">
        <v>1</v>
      </c>
      <c r="X32" s="237">
        <v>1</v>
      </c>
      <c r="Y32" s="237"/>
      <c r="Z32" s="237">
        <v>1</v>
      </c>
      <c r="AA32" s="208">
        <f>SUM(X32:Z32)</f>
        <v>2</v>
      </c>
      <c r="AB32" s="208" t="e">
        <f>#REF!+AA32</f>
        <v>#REF!</v>
      </c>
    </row>
    <row r="33" spans="1:28" ht="15">
      <c r="A33" s="539"/>
      <c r="B33" s="197" t="s">
        <v>199</v>
      </c>
      <c r="C33" s="198" t="s">
        <v>202</v>
      </c>
      <c r="D33" s="197">
        <v>1</v>
      </c>
      <c r="E33" s="196">
        <v>1</v>
      </c>
      <c r="F33" s="196"/>
      <c r="G33" s="148"/>
      <c r="H33" s="268"/>
      <c r="I33" s="182">
        <v>1</v>
      </c>
      <c r="J33" s="147"/>
      <c r="K33" s="148"/>
      <c r="L33" s="148">
        <v>1</v>
      </c>
      <c r="M33" s="148"/>
      <c r="N33" s="148"/>
      <c r="O33" s="268"/>
      <c r="P33" s="182"/>
      <c r="Q33" s="147"/>
      <c r="R33" s="148">
        <v>1</v>
      </c>
      <c r="S33" s="268"/>
      <c r="T33" s="268"/>
      <c r="U33" s="268"/>
      <c r="V33" s="268"/>
      <c r="W33" s="182"/>
      <c r="X33" s="26"/>
      <c r="Y33" s="26"/>
      <c r="Z33" s="26"/>
      <c r="AA33" s="26"/>
      <c r="AB33" s="208" t="e">
        <f>#REF!+AA33</f>
        <v>#REF!</v>
      </c>
    </row>
    <row r="34" spans="1:28" ht="15">
      <c r="A34" s="543" t="s">
        <v>192</v>
      </c>
      <c r="B34" s="197" t="s">
        <v>224</v>
      </c>
      <c r="C34" s="198" t="s">
        <v>196</v>
      </c>
      <c r="D34" s="197"/>
      <c r="E34" s="196">
        <v>1</v>
      </c>
      <c r="F34" s="196">
        <v>1</v>
      </c>
      <c r="G34" s="148">
        <v>1</v>
      </c>
      <c r="H34" s="268"/>
      <c r="I34" s="182"/>
      <c r="J34" s="147"/>
      <c r="K34" s="148">
        <v>1</v>
      </c>
      <c r="L34" s="148"/>
      <c r="M34" s="148"/>
      <c r="N34" s="148">
        <v>1</v>
      </c>
      <c r="O34" s="268"/>
      <c r="P34" s="182"/>
      <c r="Q34" s="147"/>
      <c r="R34" s="148"/>
      <c r="S34" s="268"/>
      <c r="T34" s="268"/>
      <c r="U34" s="268"/>
      <c r="V34" s="268"/>
      <c r="W34" s="182"/>
      <c r="X34" s="26"/>
      <c r="Y34" s="26"/>
      <c r="Z34" s="26"/>
      <c r="AA34" s="26"/>
      <c r="AB34" s="208" t="e">
        <f>#REF!+AA34</f>
        <v>#REF!</v>
      </c>
    </row>
    <row r="35" spans="1:28" ht="15">
      <c r="A35" s="538"/>
      <c r="B35" s="197" t="s">
        <v>217</v>
      </c>
      <c r="C35" s="198" t="s">
        <v>216</v>
      </c>
      <c r="D35" s="197"/>
      <c r="E35" s="196"/>
      <c r="F35" s="196"/>
      <c r="G35" s="148"/>
      <c r="H35" s="268"/>
      <c r="I35" s="182"/>
      <c r="J35" s="147"/>
      <c r="K35" s="148"/>
      <c r="L35" s="148"/>
      <c r="M35" s="148"/>
      <c r="N35" s="148"/>
      <c r="O35" s="268"/>
      <c r="P35" s="182"/>
      <c r="Q35" s="147"/>
      <c r="R35" s="148"/>
      <c r="S35" s="268"/>
      <c r="T35" s="268"/>
      <c r="U35" s="268"/>
      <c r="V35" s="268"/>
      <c r="W35" s="182"/>
      <c r="X35" s="225">
        <v>0.5</v>
      </c>
      <c r="Y35" s="225"/>
      <c r="Z35" s="225">
        <v>0.5</v>
      </c>
      <c r="AA35" s="26">
        <f>SUM(X35:Z35)</f>
        <v>1</v>
      </c>
      <c r="AB35" s="208" t="e">
        <f>#REF!+AA35</f>
        <v>#REF!</v>
      </c>
    </row>
    <row r="36" spans="1:28" ht="15">
      <c r="A36" s="538"/>
      <c r="B36" s="197" t="s">
        <v>226</v>
      </c>
      <c r="C36" s="198" t="s">
        <v>225</v>
      </c>
      <c r="D36" s="197">
        <v>1</v>
      </c>
      <c r="E36" s="196"/>
      <c r="F36" s="196"/>
      <c r="G36" s="148"/>
      <c r="H36" s="268"/>
      <c r="I36" s="182"/>
      <c r="J36" s="147">
        <v>1</v>
      </c>
      <c r="K36" s="148">
        <v>1</v>
      </c>
      <c r="L36" s="148">
        <v>1</v>
      </c>
      <c r="M36" s="148">
        <v>1</v>
      </c>
      <c r="N36" s="148">
        <v>1</v>
      </c>
      <c r="O36" s="268"/>
      <c r="P36" s="182">
        <v>1</v>
      </c>
      <c r="Q36" s="147">
        <v>1</v>
      </c>
      <c r="R36" s="148">
        <v>1</v>
      </c>
      <c r="S36" s="268"/>
      <c r="T36" s="268"/>
      <c r="U36" s="268"/>
      <c r="V36" s="268"/>
      <c r="W36" s="182">
        <v>1</v>
      </c>
      <c r="X36" s="26"/>
      <c r="Y36" s="26"/>
      <c r="Z36" s="26"/>
      <c r="AA36" s="26"/>
      <c r="AB36" s="208" t="e">
        <f>#REF!+AA36</f>
        <v>#REF!</v>
      </c>
    </row>
    <row r="37" spans="1:28" ht="24.75">
      <c r="A37" s="543" t="s">
        <v>189</v>
      </c>
      <c r="B37" s="197" t="s">
        <v>227</v>
      </c>
      <c r="C37" s="198" t="s">
        <v>228</v>
      </c>
      <c r="D37" s="197">
        <v>1</v>
      </c>
      <c r="E37" s="196">
        <v>1</v>
      </c>
      <c r="F37" s="196">
        <v>1</v>
      </c>
      <c r="G37" s="148">
        <v>1</v>
      </c>
      <c r="H37" s="268"/>
      <c r="I37" s="182">
        <v>1</v>
      </c>
      <c r="J37" s="147">
        <v>1</v>
      </c>
      <c r="K37" s="148">
        <v>1</v>
      </c>
      <c r="L37" s="148">
        <v>1</v>
      </c>
      <c r="M37" s="148">
        <v>1</v>
      </c>
      <c r="N37" s="148">
        <v>1</v>
      </c>
      <c r="O37" s="268"/>
      <c r="P37" s="182">
        <v>1</v>
      </c>
      <c r="Q37" s="147">
        <v>1</v>
      </c>
      <c r="R37" s="148">
        <v>1</v>
      </c>
      <c r="S37" s="268"/>
      <c r="T37" s="268"/>
      <c r="U37" s="268"/>
      <c r="V37" s="268"/>
      <c r="W37" s="182">
        <v>1</v>
      </c>
      <c r="X37" s="26"/>
      <c r="Y37" s="26"/>
      <c r="Z37" s="26"/>
      <c r="AA37" s="26"/>
      <c r="AB37" s="208" t="e">
        <f>#REF!+AA37</f>
        <v>#REF!</v>
      </c>
    </row>
    <row r="38" spans="1:28" ht="15">
      <c r="A38" s="538"/>
      <c r="B38" s="254" t="s">
        <v>157</v>
      </c>
      <c r="C38" s="198" t="s">
        <v>196</v>
      </c>
      <c r="D38" s="197"/>
      <c r="E38" s="196"/>
      <c r="F38" s="196"/>
      <c r="G38" s="196"/>
      <c r="H38" s="269"/>
      <c r="I38" s="198"/>
      <c r="J38" s="197"/>
      <c r="K38" s="196"/>
      <c r="L38" s="196"/>
      <c r="M38" s="196"/>
      <c r="N38" s="196"/>
      <c r="O38" s="269"/>
      <c r="P38" s="198"/>
      <c r="Q38" s="197"/>
      <c r="R38" s="196"/>
      <c r="S38" s="269"/>
      <c r="T38" s="269"/>
      <c r="U38" s="269"/>
      <c r="V38" s="269"/>
      <c r="W38" s="198"/>
      <c r="X38" s="26">
        <v>1</v>
      </c>
      <c r="Y38" s="26"/>
      <c r="Z38" s="26">
        <v>1</v>
      </c>
      <c r="AA38" s="26">
        <f>SUM(X38:Z38)</f>
        <v>2</v>
      </c>
      <c r="AB38" s="208" t="e">
        <f>#REF!+AA38</f>
        <v>#REF!</v>
      </c>
    </row>
    <row r="39" spans="1:28" ht="24.75">
      <c r="A39" s="538"/>
      <c r="B39" s="254" t="s">
        <v>229</v>
      </c>
      <c r="C39" s="198" t="s">
        <v>230</v>
      </c>
      <c r="D39" s="197">
        <v>1</v>
      </c>
      <c r="E39" s="196">
        <v>1</v>
      </c>
      <c r="F39" s="196">
        <v>1</v>
      </c>
      <c r="G39" s="148">
        <v>1</v>
      </c>
      <c r="H39" s="268"/>
      <c r="I39" s="182">
        <v>1</v>
      </c>
      <c r="J39" s="147">
        <v>1</v>
      </c>
      <c r="K39" s="148">
        <v>1</v>
      </c>
      <c r="L39" s="148">
        <v>1</v>
      </c>
      <c r="M39" s="148">
        <v>1</v>
      </c>
      <c r="N39" s="148">
        <v>1</v>
      </c>
      <c r="O39" s="268"/>
      <c r="P39" s="182">
        <v>1</v>
      </c>
      <c r="Q39" s="147">
        <v>1</v>
      </c>
      <c r="R39" s="148">
        <v>1</v>
      </c>
      <c r="S39" s="268"/>
      <c r="T39" s="268"/>
      <c r="U39" s="268"/>
      <c r="V39" s="268"/>
      <c r="W39" s="182">
        <v>1</v>
      </c>
      <c r="X39" s="26"/>
      <c r="Y39" s="26"/>
      <c r="Z39" s="26"/>
      <c r="AA39" s="26"/>
      <c r="AB39" s="208" t="e">
        <f>#REF!+AA39</f>
        <v>#REF!</v>
      </c>
    </row>
    <row r="40" spans="1:28" ht="15">
      <c r="A40" s="538"/>
      <c r="B40" s="254" t="s">
        <v>231</v>
      </c>
      <c r="C40" s="198" t="s">
        <v>232</v>
      </c>
      <c r="D40" s="197">
        <v>1</v>
      </c>
      <c r="E40" s="196">
        <v>1</v>
      </c>
      <c r="F40" s="196">
        <v>1</v>
      </c>
      <c r="G40" s="148">
        <v>1</v>
      </c>
      <c r="H40" s="268"/>
      <c r="I40" s="182">
        <v>1</v>
      </c>
      <c r="J40" s="147">
        <v>1</v>
      </c>
      <c r="K40" s="148">
        <v>1</v>
      </c>
      <c r="L40" s="148"/>
      <c r="M40" s="148">
        <v>1</v>
      </c>
      <c r="N40" s="148">
        <v>1</v>
      </c>
      <c r="O40" s="268"/>
      <c r="P40" s="182">
        <v>1</v>
      </c>
      <c r="Q40" s="147">
        <v>1</v>
      </c>
      <c r="R40" s="148"/>
      <c r="S40" s="268"/>
      <c r="T40" s="268"/>
      <c r="U40" s="268"/>
      <c r="V40" s="268"/>
      <c r="W40" s="182"/>
      <c r="X40" s="26"/>
      <c r="Y40" s="26"/>
      <c r="Z40" s="26"/>
      <c r="AA40" s="26"/>
      <c r="AB40" s="208" t="e">
        <f>#REF!+AA40</f>
        <v>#REF!</v>
      </c>
    </row>
    <row r="41" spans="1:28" ht="24.75">
      <c r="A41" s="539"/>
      <c r="B41" s="197" t="s">
        <v>210</v>
      </c>
      <c r="C41" s="198" t="s">
        <v>215</v>
      </c>
      <c r="D41" s="197"/>
      <c r="E41" s="196"/>
      <c r="F41" s="196"/>
      <c r="G41" s="196"/>
      <c r="H41" s="269"/>
      <c r="I41" s="198"/>
      <c r="J41" s="197"/>
      <c r="K41" s="196"/>
      <c r="L41" s="196"/>
      <c r="M41" s="196"/>
      <c r="N41" s="196"/>
      <c r="O41" s="269"/>
      <c r="P41" s="198"/>
      <c r="Q41" s="197"/>
      <c r="R41" s="196"/>
      <c r="S41" s="269"/>
      <c r="T41" s="269"/>
      <c r="U41" s="269"/>
      <c r="V41" s="269"/>
      <c r="W41" s="198"/>
      <c r="X41" s="26">
        <v>1</v>
      </c>
      <c r="Y41" s="26"/>
      <c r="Z41" s="26">
        <v>1</v>
      </c>
      <c r="AA41" s="26">
        <f>SUM(X41:Z41)</f>
        <v>2</v>
      </c>
      <c r="AB41" s="208" t="e">
        <f>#REF!+AA41</f>
        <v>#REF!</v>
      </c>
    </row>
    <row r="42" spans="1:28" ht="15">
      <c r="A42" s="538" t="s">
        <v>190</v>
      </c>
      <c r="B42" s="197" t="s">
        <v>119</v>
      </c>
      <c r="C42" s="198" t="s">
        <v>195</v>
      </c>
      <c r="D42" s="197">
        <v>1</v>
      </c>
      <c r="E42" s="196">
        <v>1</v>
      </c>
      <c r="F42" s="196">
        <v>1</v>
      </c>
      <c r="G42" s="148">
        <v>1</v>
      </c>
      <c r="H42" s="268"/>
      <c r="I42" s="182">
        <v>1</v>
      </c>
      <c r="J42" s="147">
        <v>1</v>
      </c>
      <c r="K42" s="148">
        <v>1</v>
      </c>
      <c r="L42" s="148">
        <v>1</v>
      </c>
      <c r="M42" s="148">
        <v>1</v>
      </c>
      <c r="N42" s="148">
        <v>1</v>
      </c>
      <c r="O42" s="268"/>
      <c r="P42" s="182">
        <v>1</v>
      </c>
      <c r="Q42" s="147">
        <v>1</v>
      </c>
      <c r="R42" s="148">
        <v>1</v>
      </c>
      <c r="S42" s="268"/>
      <c r="T42" s="268"/>
      <c r="U42" s="268"/>
      <c r="V42" s="268"/>
      <c r="W42" s="182">
        <v>1</v>
      </c>
      <c r="X42" s="26"/>
      <c r="Y42" s="26"/>
      <c r="Z42" s="26"/>
      <c r="AA42" s="26"/>
      <c r="AB42" s="208" t="e">
        <f>#REF!+AA42</f>
        <v>#REF!</v>
      </c>
    </row>
    <row r="43" spans="1:28" ht="15">
      <c r="A43" s="538"/>
      <c r="B43" s="197" t="s">
        <v>200</v>
      </c>
      <c r="C43" s="198" t="s">
        <v>235</v>
      </c>
      <c r="D43" s="197">
        <v>1</v>
      </c>
      <c r="E43" s="196">
        <v>1</v>
      </c>
      <c r="F43" s="196">
        <v>1</v>
      </c>
      <c r="G43" s="196">
        <v>1</v>
      </c>
      <c r="H43" s="269"/>
      <c r="I43" s="198">
        <v>1</v>
      </c>
      <c r="J43" s="147">
        <v>1</v>
      </c>
      <c r="K43" s="148"/>
      <c r="L43" s="148">
        <v>1</v>
      </c>
      <c r="M43" s="148">
        <v>1</v>
      </c>
      <c r="N43" s="148"/>
      <c r="O43" s="268"/>
      <c r="P43" s="182">
        <v>1</v>
      </c>
      <c r="Q43" s="147"/>
      <c r="R43" s="148"/>
      <c r="S43" s="268"/>
      <c r="T43" s="268"/>
      <c r="U43" s="268"/>
      <c r="V43" s="268"/>
      <c r="W43" s="182"/>
      <c r="X43" s="26"/>
      <c r="Y43" s="26"/>
      <c r="Z43" s="26"/>
      <c r="AA43" s="26"/>
      <c r="AB43" s="208" t="e">
        <f>#REF!+AA43</f>
        <v>#REF!</v>
      </c>
    </row>
    <row r="44" spans="1:28" ht="15">
      <c r="A44" s="538"/>
      <c r="B44" s="197" t="s">
        <v>49</v>
      </c>
      <c r="C44" s="198" t="s">
        <v>195</v>
      </c>
      <c r="D44" s="197"/>
      <c r="E44" s="196"/>
      <c r="F44" s="196"/>
      <c r="G44" s="148"/>
      <c r="H44" s="268"/>
      <c r="I44" s="182"/>
      <c r="J44" s="147"/>
      <c r="K44" s="148"/>
      <c r="L44" s="148"/>
      <c r="M44" s="148"/>
      <c r="N44" s="148"/>
      <c r="O44" s="268"/>
      <c r="P44" s="182"/>
      <c r="Q44" s="147">
        <v>1</v>
      </c>
      <c r="R44" s="148">
        <v>1</v>
      </c>
      <c r="S44" s="268"/>
      <c r="T44" s="268"/>
      <c r="U44" s="268"/>
      <c r="V44" s="268"/>
      <c r="W44" s="182">
        <v>1</v>
      </c>
      <c r="X44" s="236">
        <v>1</v>
      </c>
      <c r="Y44" s="236"/>
      <c r="Z44" s="26">
        <v>1</v>
      </c>
      <c r="AA44" s="26">
        <f aca="true" t="shared" si="1" ref="AA44:AA49">SUM(X44:Z44)</f>
        <v>2</v>
      </c>
      <c r="AB44" s="208" t="e">
        <f>#REF!+AA44</f>
        <v>#REF!</v>
      </c>
    </row>
    <row r="45" spans="1:28" ht="15">
      <c r="A45" s="538"/>
      <c r="B45" s="197" t="s">
        <v>63</v>
      </c>
      <c r="C45" s="198" t="s">
        <v>195</v>
      </c>
      <c r="D45" s="197"/>
      <c r="E45" s="196"/>
      <c r="F45" s="196"/>
      <c r="G45" s="148"/>
      <c r="H45" s="268"/>
      <c r="I45" s="182"/>
      <c r="J45" s="147"/>
      <c r="K45" s="148"/>
      <c r="L45" s="148"/>
      <c r="M45" s="148"/>
      <c r="N45" s="148"/>
      <c r="O45" s="268"/>
      <c r="P45" s="182"/>
      <c r="Q45" s="147"/>
      <c r="R45" s="148"/>
      <c r="S45" s="268"/>
      <c r="T45" s="268"/>
      <c r="U45" s="268"/>
      <c r="V45" s="268"/>
      <c r="W45" s="182"/>
      <c r="X45" s="239">
        <v>1</v>
      </c>
      <c r="Y45" s="239"/>
      <c r="Z45" s="236">
        <v>1</v>
      </c>
      <c r="AA45" s="26">
        <f t="shared" si="1"/>
        <v>2</v>
      </c>
      <c r="AB45" s="208" t="e">
        <f>#REF!+AA45</f>
        <v>#REF!</v>
      </c>
    </row>
    <row r="46" spans="1:28" ht="24.75">
      <c r="A46" s="538"/>
      <c r="B46" s="197" t="s">
        <v>193</v>
      </c>
      <c r="C46" s="198" t="s">
        <v>195</v>
      </c>
      <c r="D46" s="197"/>
      <c r="E46" s="196"/>
      <c r="F46" s="196"/>
      <c r="G46" s="148"/>
      <c r="H46" s="268"/>
      <c r="I46" s="182"/>
      <c r="J46" s="147"/>
      <c r="K46" s="148"/>
      <c r="L46" s="148"/>
      <c r="M46" s="148"/>
      <c r="N46" s="148"/>
      <c r="O46" s="268"/>
      <c r="P46" s="182"/>
      <c r="Q46" s="147"/>
      <c r="R46" s="148"/>
      <c r="S46" s="268"/>
      <c r="T46" s="268"/>
      <c r="U46" s="268"/>
      <c r="V46" s="268"/>
      <c r="W46" s="182"/>
      <c r="X46" s="236">
        <v>1</v>
      </c>
      <c r="Y46" s="236"/>
      <c r="Z46" s="239">
        <v>1</v>
      </c>
      <c r="AA46" s="26">
        <f t="shared" si="1"/>
        <v>2</v>
      </c>
      <c r="AB46" s="208" t="e">
        <f>#REF!+AA46</f>
        <v>#REF!</v>
      </c>
    </row>
    <row r="47" spans="1:28" ht="24.75">
      <c r="A47" s="538"/>
      <c r="B47" s="254" t="s">
        <v>212</v>
      </c>
      <c r="C47" s="198" t="s">
        <v>197</v>
      </c>
      <c r="D47" s="197"/>
      <c r="E47" s="196"/>
      <c r="F47" s="196"/>
      <c r="G47" s="148"/>
      <c r="H47" s="268"/>
      <c r="I47" s="182"/>
      <c r="J47" s="147"/>
      <c r="K47" s="148"/>
      <c r="L47" s="148"/>
      <c r="M47" s="148"/>
      <c r="N47" s="148"/>
      <c r="O47" s="268"/>
      <c r="P47" s="182"/>
      <c r="Q47" s="147"/>
      <c r="R47" s="148"/>
      <c r="S47" s="268"/>
      <c r="T47" s="268"/>
      <c r="U47" s="268"/>
      <c r="V47" s="268"/>
      <c r="W47" s="182"/>
      <c r="X47" s="26">
        <v>1</v>
      </c>
      <c r="Y47" s="26"/>
      <c r="Z47" s="238">
        <v>1</v>
      </c>
      <c r="AA47" s="26">
        <f t="shared" si="1"/>
        <v>2</v>
      </c>
      <c r="AB47" s="208" t="e">
        <f>#REF!+AA47</f>
        <v>#REF!</v>
      </c>
    </row>
    <row r="48" spans="1:28" ht="36.75">
      <c r="A48" s="538"/>
      <c r="B48" s="254" t="s">
        <v>211</v>
      </c>
      <c r="C48" s="198" t="s">
        <v>214</v>
      </c>
      <c r="D48" s="197"/>
      <c r="E48" s="196"/>
      <c r="F48" s="196"/>
      <c r="G48" s="148"/>
      <c r="H48" s="268"/>
      <c r="I48" s="182"/>
      <c r="J48" s="147"/>
      <c r="K48" s="148"/>
      <c r="L48" s="148"/>
      <c r="M48" s="148"/>
      <c r="N48" s="148"/>
      <c r="O48" s="268"/>
      <c r="P48" s="182"/>
      <c r="Q48" s="147"/>
      <c r="R48" s="148"/>
      <c r="S48" s="268"/>
      <c r="T48" s="268"/>
      <c r="U48" s="268"/>
      <c r="V48" s="268"/>
      <c r="W48" s="182"/>
      <c r="X48" s="238">
        <v>1</v>
      </c>
      <c r="Y48" s="238"/>
      <c r="Z48" s="26">
        <v>1</v>
      </c>
      <c r="AA48" s="26">
        <f t="shared" si="1"/>
        <v>2</v>
      </c>
      <c r="AB48" s="208" t="e">
        <f>#REF!+AA48</f>
        <v>#REF!</v>
      </c>
    </row>
    <row r="49" spans="1:28" ht="24.75">
      <c r="A49" s="538"/>
      <c r="B49" s="197" t="s">
        <v>213</v>
      </c>
      <c r="C49" s="198" t="s">
        <v>195</v>
      </c>
      <c r="D49" s="197"/>
      <c r="E49" s="196"/>
      <c r="F49" s="196"/>
      <c r="G49" s="148"/>
      <c r="H49" s="268"/>
      <c r="I49" s="182"/>
      <c r="J49" s="147"/>
      <c r="K49" s="148"/>
      <c r="L49" s="148"/>
      <c r="M49" s="148"/>
      <c r="N49" s="148"/>
      <c r="O49" s="268"/>
      <c r="P49" s="182"/>
      <c r="Q49" s="147"/>
      <c r="R49" s="148"/>
      <c r="S49" s="268"/>
      <c r="T49" s="268"/>
      <c r="U49" s="268"/>
      <c r="V49" s="268"/>
      <c r="W49" s="182"/>
      <c r="X49" s="225">
        <v>1</v>
      </c>
      <c r="Y49" s="225"/>
      <c r="Z49" s="236">
        <v>1</v>
      </c>
      <c r="AA49" s="26">
        <f t="shared" si="1"/>
        <v>2</v>
      </c>
      <c r="AB49" s="208" t="e">
        <f>#REF!+AA49</f>
        <v>#REF!</v>
      </c>
    </row>
    <row r="50" spans="1:28" ht="15">
      <c r="A50" s="539"/>
      <c r="B50" s="197" t="s">
        <v>116</v>
      </c>
      <c r="C50" s="198" t="s">
        <v>197</v>
      </c>
      <c r="D50" s="197"/>
      <c r="E50" s="196"/>
      <c r="F50" s="196">
        <v>1</v>
      </c>
      <c r="G50" s="148">
        <v>1</v>
      </c>
      <c r="H50" s="268"/>
      <c r="I50" s="182">
        <v>1</v>
      </c>
      <c r="J50" s="147">
        <v>1</v>
      </c>
      <c r="K50" s="148">
        <v>1</v>
      </c>
      <c r="L50" s="148">
        <v>1</v>
      </c>
      <c r="M50" s="148">
        <v>1</v>
      </c>
      <c r="N50" s="148">
        <v>1</v>
      </c>
      <c r="O50" s="268"/>
      <c r="P50" s="182">
        <v>1</v>
      </c>
      <c r="Q50" s="147">
        <v>1</v>
      </c>
      <c r="R50" s="148">
        <v>1</v>
      </c>
      <c r="S50" s="268"/>
      <c r="T50" s="268"/>
      <c r="U50" s="268"/>
      <c r="V50" s="268"/>
      <c r="W50" s="182">
        <v>1</v>
      </c>
      <c r="X50" s="26"/>
      <c r="Y50" s="26"/>
      <c r="Z50" s="26"/>
      <c r="AA50" s="26"/>
      <c r="AB50" s="208" t="e">
        <f>#REF!+AA50</f>
        <v>#REF!</v>
      </c>
    </row>
    <row r="51" spans="1:28" ht="15">
      <c r="A51" s="240"/>
      <c r="B51" s="197" t="s">
        <v>233</v>
      </c>
      <c r="C51" s="198" t="s">
        <v>234</v>
      </c>
      <c r="D51" s="197">
        <v>1</v>
      </c>
      <c r="E51" s="196">
        <v>1</v>
      </c>
      <c r="F51" s="196">
        <v>1</v>
      </c>
      <c r="G51" s="148">
        <v>1</v>
      </c>
      <c r="H51" s="268"/>
      <c r="I51" s="182">
        <v>1</v>
      </c>
      <c r="J51" s="147">
        <v>1</v>
      </c>
      <c r="K51" s="148">
        <v>1</v>
      </c>
      <c r="L51" s="148">
        <v>1</v>
      </c>
      <c r="M51" s="148">
        <v>1</v>
      </c>
      <c r="N51" s="148">
        <v>1</v>
      </c>
      <c r="O51" s="268"/>
      <c r="P51" s="182">
        <v>1</v>
      </c>
      <c r="Q51" s="147">
        <v>1</v>
      </c>
      <c r="R51" s="148">
        <v>1</v>
      </c>
      <c r="S51" s="268"/>
      <c r="T51" s="268"/>
      <c r="U51" s="268"/>
      <c r="V51" s="268"/>
      <c r="W51" s="182">
        <v>1</v>
      </c>
      <c r="X51" s="26"/>
      <c r="Y51" s="26"/>
      <c r="Z51" s="26"/>
      <c r="AA51" s="26"/>
      <c r="AB51" s="208" t="e">
        <f>#REF!+AA51</f>
        <v>#REF!</v>
      </c>
    </row>
    <row r="52" spans="1:28" ht="15.75" thickBot="1">
      <c r="A52" s="240" t="s">
        <v>191</v>
      </c>
      <c r="B52" s="197" t="s">
        <v>218</v>
      </c>
      <c r="C52" s="198" t="s">
        <v>219</v>
      </c>
      <c r="D52" s="197"/>
      <c r="E52" s="196"/>
      <c r="F52" s="196"/>
      <c r="G52" s="148"/>
      <c r="H52" s="268"/>
      <c r="I52" s="182"/>
      <c r="J52" s="147"/>
      <c r="K52" s="148"/>
      <c r="L52" s="148"/>
      <c r="M52" s="148"/>
      <c r="N52" s="148"/>
      <c r="O52" s="268"/>
      <c r="P52" s="182"/>
      <c r="Q52" s="147"/>
      <c r="R52" s="148"/>
      <c r="S52" s="268"/>
      <c r="T52" s="268"/>
      <c r="U52" s="268"/>
      <c r="V52" s="268"/>
      <c r="W52" s="182">
        <v>1</v>
      </c>
      <c r="X52" s="225">
        <v>0.5</v>
      </c>
      <c r="Y52" s="225"/>
      <c r="Z52" s="26">
        <v>0.5</v>
      </c>
      <c r="AA52" s="26">
        <f>SUM(X52:Z52)</f>
        <v>1</v>
      </c>
      <c r="AB52" s="227" t="e">
        <f>#REF!+AA52</f>
        <v>#REF!</v>
      </c>
    </row>
    <row r="53" spans="1:28" ht="15.75" thickBot="1">
      <c r="A53" s="514" t="s">
        <v>37</v>
      </c>
      <c r="B53" s="515"/>
      <c r="C53" s="516"/>
      <c r="D53" s="255">
        <f aca="true" t="shared" si="2" ref="D53:W53">SUM(D31:D52)</f>
        <v>10</v>
      </c>
      <c r="E53" s="256">
        <f t="shared" si="2"/>
        <v>10</v>
      </c>
      <c r="F53" s="256">
        <f t="shared" si="2"/>
        <v>10</v>
      </c>
      <c r="G53" s="155">
        <f t="shared" si="2"/>
        <v>10</v>
      </c>
      <c r="H53" s="270"/>
      <c r="I53" s="257">
        <f t="shared" si="2"/>
        <v>10</v>
      </c>
      <c r="J53" s="154">
        <f t="shared" si="2"/>
        <v>10</v>
      </c>
      <c r="K53" s="155">
        <f t="shared" si="2"/>
        <v>10</v>
      </c>
      <c r="L53" s="155">
        <f t="shared" si="2"/>
        <v>10</v>
      </c>
      <c r="M53" s="155">
        <f t="shared" si="2"/>
        <v>10</v>
      </c>
      <c r="N53" s="155">
        <f t="shared" si="2"/>
        <v>10</v>
      </c>
      <c r="O53" s="270"/>
      <c r="P53" s="257">
        <f t="shared" si="2"/>
        <v>10</v>
      </c>
      <c r="Q53" s="154">
        <f t="shared" si="2"/>
        <v>10</v>
      </c>
      <c r="R53" s="155">
        <f t="shared" si="2"/>
        <v>10</v>
      </c>
      <c r="S53" s="270"/>
      <c r="T53" s="270"/>
      <c r="U53" s="270"/>
      <c r="V53" s="270"/>
      <c r="W53" s="257">
        <f t="shared" si="2"/>
        <v>10</v>
      </c>
      <c r="X53" s="33">
        <f>SUM(X31:X52)</f>
        <v>10</v>
      </c>
      <c r="Y53" s="33"/>
      <c r="Z53" s="33">
        <f>SUM(Z31:Z52)</f>
        <v>10</v>
      </c>
      <c r="AA53" s="33">
        <f>SUM(X53:Z53)</f>
        <v>20</v>
      </c>
      <c r="AB53" s="33" t="e">
        <f>#REF!+AA53</f>
        <v>#REF!</v>
      </c>
    </row>
    <row r="54" spans="1:28" ht="15">
      <c r="A54" s="531" t="s">
        <v>184</v>
      </c>
      <c r="B54" s="532"/>
      <c r="C54" s="533"/>
      <c r="D54" s="204"/>
      <c r="E54" s="200"/>
      <c r="F54" s="200"/>
      <c r="G54" s="180"/>
      <c r="H54" s="271"/>
      <c r="I54" s="205"/>
      <c r="J54" s="179"/>
      <c r="K54" s="180"/>
      <c r="L54" s="180"/>
      <c r="M54" s="180"/>
      <c r="N54" s="180"/>
      <c r="O54" s="271"/>
      <c r="P54" s="205"/>
      <c r="Q54" s="179"/>
      <c r="R54" s="180"/>
      <c r="S54" s="271"/>
      <c r="T54" s="271"/>
      <c r="U54" s="271"/>
      <c r="V54" s="271"/>
      <c r="W54" s="205"/>
      <c r="X54" s="208"/>
      <c r="Y54" s="208"/>
      <c r="Z54" s="208"/>
      <c r="AA54" s="208"/>
      <c r="AB54" s="208"/>
    </row>
    <row r="55" spans="1:28" ht="15.75" thickBot="1">
      <c r="A55" s="534" t="s">
        <v>185</v>
      </c>
      <c r="B55" s="535"/>
      <c r="C55" s="536"/>
      <c r="D55" s="199"/>
      <c r="E55" s="206"/>
      <c r="F55" s="206"/>
      <c r="G55" s="151"/>
      <c r="H55" s="272"/>
      <c r="I55" s="207"/>
      <c r="J55" s="150"/>
      <c r="K55" s="151"/>
      <c r="L55" s="151"/>
      <c r="M55" s="151"/>
      <c r="N55" s="151"/>
      <c r="O55" s="272"/>
      <c r="P55" s="207"/>
      <c r="Q55" s="150"/>
      <c r="R55" s="151"/>
      <c r="S55" s="272"/>
      <c r="T55" s="272"/>
      <c r="U55" s="272"/>
      <c r="V55" s="272"/>
      <c r="W55" s="207"/>
      <c r="X55" s="28"/>
      <c r="Y55" s="28"/>
      <c r="Z55" s="28"/>
      <c r="AA55" s="28"/>
      <c r="AB55" s="28"/>
    </row>
  </sheetData>
  <sheetProtection/>
  <mergeCells count="38">
    <mergeCell ref="D29:I29"/>
    <mergeCell ref="A54:C54"/>
    <mergeCell ref="A55:C55"/>
    <mergeCell ref="A31:A33"/>
    <mergeCell ref="A34:A36"/>
    <mergeCell ref="A37:A41"/>
    <mergeCell ref="A42:A50"/>
    <mergeCell ref="A53:C53"/>
    <mergeCell ref="A11:A12"/>
    <mergeCell ref="A1:AB1"/>
    <mergeCell ref="A26:AB26"/>
    <mergeCell ref="A27:A30"/>
    <mergeCell ref="B27:B30"/>
    <mergeCell ref="C27:C30"/>
    <mergeCell ref="D27:AA27"/>
    <mergeCell ref="AB27:AB30"/>
    <mergeCell ref="D28:W28"/>
    <mergeCell ref="X28:AA28"/>
    <mergeCell ref="J4:P4"/>
    <mergeCell ref="X29:Z29"/>
    <mergeCell ref="AA29:AA30"/>
    <mergeCell ref="B2:B5"/>
    <mergeCell ref="C2:C5"/>
    <mergeCell ref="D3:W3"/>
    <mergeCell ref="A15:C15"/>
    <mergeCell ref="A16:C16"/>
    <mergeCell ref="D4:I4"/>
    <mergeCell ref="A9:A10"/>
    <mergeCell ref="Q4:W4"/>
    <mergeCell ref="A14:C14"/>
    <mergeCell ref="A2:A5"/>
    <mergeCell ref="J29:P29"/>
    <mergeCell ref="Q29:W29"/>
    <mergeCell ref="AB2:AB5"/>
    <mergeCell ref="X3:AA3"/>
    <mergeCell ref="AA4:AA5"/>
    <mergeCell ref="X4:Z4"/>
    <mergeCell ref="D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2013-09-09T08:16:02Z</dcterms:modified>
  <cp:category/>
  <cp:version/>
  <cp:contentType/>
  <cp:contentStatus/>
</cp:coreProperties>
</file>